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walker/Desktop/"/>
    </mc:Choice>
  </mc:AlternateContent>
  <xr:revisionPtr revIDLastSave="0" documentId="13_ncr:1_{05414FBA-6F02-CB43-99B2-576B198CCB7B}" xr6:coauthVersionLast="46" xr6:coauthVersionMax="46" xr10:uidLastSave="{00000000-0000-0000-0000-000000000000}"/>
  <bookViews>
    <workbookView xWindow="1400" yWindow="680" windowWidth="31360" windowHeight="19820" xr2:uid="{4C0E8D46-9854-D64D-ADAA-DE21700860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0" i="1"/>
  <c r="E27" i="1"/>
  <c r="E22" i="1"/>
  <c r="E45" i="1"/>
  <c r="E9" i="1"/>
  <c r="E81" i="1"/>
  <c r="E80" i="1"/>
  <c r="E51" i="1"/>
  <c r="E21" i="1"/>
  <c r="E66" i="1"/>
  <c r="E79" i="1"/>
  <c r="E68" i="1"/>
  <c r="E53" i="1"/>
  <c r="E50" i="1"/>
  <c r="E74" i="1"/>
  <c r="E73" i="1"/>
  <c r="E44" i="1"/>
  <c r="E43" i="1"/>
  <c r="E77" i="1"/>
  <c r="E42" i="1"/>
  <c r="E65" i="1"/>
  <c r="E64" i="1"/>
  <c r="E20" i="1"/>
  <c r="E67" i="1"/>
  <c r="E72" i="1"/>
  <c r="E71" i="1"/>
  <c r="E63" i="1"/>
  <c r="E8" i="1"/>
  <c r="E62" i="1"/>
  <c r="E37" i="1"/>
  <c r="E19" i="1"/>
  <c r="E25" i="1"/>
  <c r="E18" i="1"/>
  <c r="E36" i="1"/>
  <c r="E35" i="1"/>
  <c r="E34" i="1"/>
  <c r="E17" i="1"/>
  <c r="E12" i="1"/>
  <c r="E76" i="1"/>
  <c r="E40" i="1"/>
  <c r="E7" i="1"/>
  <c r="E61" i="1"/>
  <c r="E33" i="1"/>
  <c r="E41" i="1"/>
  <c r="E49" i="1"/>
  <c r="E60" i="1"/>
  <c r="E59" i="1"/>
  <c r="E14" i="1"/>
  <c r="E6" i="1"/>
  <c r="E58" i="1"/>
  <c r="E16" i="1"/>
  <c r="E38" i="1"/>
  <c r="E57" i="1"/>
  <c r="E75" i="1"/>
  <c r="E56" i="1"/>
  <c r="E4" i="1"/>
  <c r="E3" i="1"/>
  <c r="E52" i="1"/>
  <c r="E32" i="1"/>
  <c r="E31" i="1"/>
  <c r="E30" i="1"/>
  <c r="E29" i="1"/>
  <c r="E28" i="1"/>
  <c r="E47" i="1"/>
  <c r="E2" i="1"/>
  <c r="E26" i="1"/>
  <c r="E23" i="1"/>
  <c r="E82" i="1"/>
  <c r="E55" i="1"/>
  <c r="E70" i="1"/>
  <c r="E69" i="1"/>
  <c r="E54" i="1"/>
  <c r="E46" i="1"/>
  <c r="R11" i="1"/>
  <c r="E11" i="1" s="1"/>
  <c r="Q48" i="1"/>
  <c r="E48" i="1" s="1"/>
  <c r="V39" i="1"/>
  <c r="E39" i="1" s="1"/>
  <c r="R5" i="1"/>
  <c r="F5" i="1"/>
  <c r="V24" i="1"/>
  <c r="E24" i="1" s="1"/>
  <c r="K15" i="1"/>
  <c r="E15" i="1" s="1"/>
  <c r="E78" i="1"/>
  <c r="E5" i="1" l="1"/>
</calcChain>
</file>

<file path=xl/sharedStrings.xml><?xml version="1.0" encoding="utf-8"?>
<sst xmlns="http://schemas.openxmlformats.org/spreadsheetml/2006/main" count="272" uniqueCount="152">
  <si>
    <t>Abstract</t>
  </si>
  <si>
    <t>Animation</t>
  </si>
  <si>
    <t>Article</t>
  </si>
  <si>
    <t>Artistic Work</t>
  </si>
  <si>
    <t>Audio</t>
  </si>
  <si>
    <t>Audio recording</t>
  </si>
  <si>
    <t>Bibliography</t>
  </si>
  <si>
    <t>Blog</t>
  </si>
  <si>
    <t>Book</t>
  </si>
  <si>
    <t>Book Chapter</t>
  </si>
  <si>
    <t>Capstone project</t>
  </si>
  <si>
    <t>Case Study</t>
  </si>
  <si>
    <t>Conference Poster</t>
  </si>
  <si>
    <t>Conference Proceeding</t>
  </si>
  <si>
    <t>Conference materials</t>
  </si>
  <si>
    <t>Conference paper or proceedings</t>
  </si>
  <si>
    <t>Conference program</t>
  </si>
  <si>
    <t>Dataset</t>
  </si>
  <si>
    <t>Dissertation</t>
  </si>
  <si>
    <t>Doctoral Project</t>
  </si>
  <si>
    <t>Flyer</t>
  </si>
  <si>
    <t>Graduate Project</t>
  </si>
  <si>
    <t>Image</t>
  </si>
  <si>
    <t>Interview</t>
  </si>
  <si>
    <t>Journal</t>
  </si>
  <si>
    <t>Journal Issue</t>
  </si>
  <si>
    <t>Learning Object</t>
  </si>
  <si>
    <t>Letters</t>
  </si>
  <si>
    <t>Liner notes</t>
  </si>
  <si>
    <t>Map</t>
  </si>
  <si>
    <t>Masters Thesis</t>
  </si>
  <si>
    <t>Musical Score</t>
  </si>
  <si>
    <t>News Release</t>
  </si>
  <si>
    <t>Newsletter</t>
  </si>
  <si>
    <t>Online Course Module</t>
  </si>
  <si>
    <t>Open Textbook</t>
  </si>
  <si>
    <t>Oral Presentation</t>
  </si>
  <si>
    <t>Other</t>
  </si>
  <si>
    <t>Paper</t>
  </si>
  <si>
    <t>Periodical</t>
  </si>
  <si>
    <t>Photographic Image</t>
  </si>
  <si>
    <t>Plan or blueprint</t>
  </si>
  <si>
    <t>Poem</t>
  </si>
  <si>
    <t>Postcard</t>
  </si>
  <si>
    <t>Poster</t>
  </si>
  <si>
    <t>Poster Presentation</t>
  </si>
  <si>
    <t>Postprint</t>
  </si>
  <si>
    <t>Preface</t>
  </si>
  <si>
    <t>Preprint</t>
  </si>
  <si>
    <t>Presentation</t>
  </si>
  <si>
    <t>Program</t>
  </si>
  <si>
    <t>Project</t>
  </si>
  <si>
    <t>Questionnaire</t>
  </si>
  <si>
    <t>Recording, musical</t>
  </si>
  <si>
    <t>Recording, oral</t>
  </si>
  <si>
    <t>Report</t>
  </si>
  <si>
    <t>Research Paper</t>
  </si>
  <si>
    <t>Review</t>
  </si>
  <si>
    <t>Schedule</t>
  </si>
  <si>
    <t>Script</t>
  </si>
  <si>
    <t>Self Assessment</t>
  </si>
  <si>
    <t>Simulation</t>
  </si>
  <si>
    <t>Slides</t>
  </si>
  <si>
    <t>Social Networking Tool</t>
  </si>
  <si>
    <t>Software</t>
  </si>
  <si>
    <t>Sound recording</t>
  </si>
  <si>
    <t>Student Research</t>
  </si>
  <si>
    <t>Syllabus</t>
  </si>
  <si>
    <t>Table</t>
  </si>
  <si>
    <t>Technical Report</t>
  </si>
  <si>
    <t>Text</t>
  </si>
  <si>
    <t>Transcript</t>
  </si>
  <si>
    <t>Translation</t>
  </si>
  <si>
    <t>Tutorial</t>
  </si>
  <si>
    <t>Video</t>
  </si>
  <si>
    <t>Video - Other</t>
  </si>
  <si>
    <t>Web page</t>
  </si>
  <si>
    <t>Webinar</t>
  </si>
  <si>
    <t>Working Paper</t>
  </si>
  <si>
    <t>Sound</t>
  </si>
  <si>
    <t>Book Review</t>
  </si>
  <si>
    <t>Text Resource</t>
  </si>
  <si>
    <t>Web Resource</t>
  </si>
  <si>
    <t>Conference proceeding</t>
  </si>
  <si>
    <t>Computer File</t>
  </si>
  <si>
    <t>bakersfield</t>
  </si>
  <si>
    <t>chico</t>
  </si>
  <si>
    <t>fresno</t>
  </si>
  <si>
    <t>fullerton</t>
  </si>
  <si>
    <t>humboldt</t>
  </si>
  <si>
    <t>maritime</t>
  </si>
  <si>
    <t>northridge</t>
  </si>
  <si>
    <t>pomona</t>
  </si>
  <si>
    <t>sacramento</t>
  </si>
  <si>
    <t>sonoma</t>
  </si>
  <si>
    <t>stanislaus</t>
  </si>
  <si>
    <t>Primo (CDI) type</t>
  </si>
  <si>
    <t>totals</t>
  </si>
  <si>
    <t>*</t>
  </si>
  <si>
    <t>notes</t>
  </si>
  <si>
    <t xml:space="preserve"> </t>
  </si>
  <si>
    <t>learning object</t>
  </si>
  <si>
    <t>undergrad research papers</t>
  </si>
  <si>
    <t>undergrad research projects</t>
  </si>
  <si>
    <t>student art projects?</t>
  </si>
  <si>
    <t>audio recordings</t>
  </si>
  <si>
    <t>SW model</t>
  </si>
  <si>
    <t>Publication</t>
  </si>
  <si>
    <t>fresno viticulure research project</t>
  </si>
  <si>
    <t>conference advertisement</t>
  </si>
  <si>
    <t>OER</t>
  </si>
  <si>
    <t>used with other types</t>
  </si>
  <si>
    <t>mostly presentations</t>
  </si>
  <si>
    <t>interviews</t>
  </si>
  <si>
    <t>mostly interviews</t>
  </si>
  <si>
    <t>instructional session</t>
  </si>
  <si>
    <t>supplement to a research paper</t>
  </si>
  <si>
    <t>drafts of books and articles</t>
  </si>
  <si>
    <t>short papers</t>
  </si>
  <si>
    <t>used with many other types, student research</t>
  </si>
  <si>
    <t>same as Report</t>
  </si>
  <si>
    <t>same as Book Review</t>
  </si>
  <si>
    <t>same as Journal Issue</t>
  </si>
  <si>
    <t>by library</t>
  </si>
  <si>
    <t>by library or research center</t>
  </si>
  <si>
    <t>for a book</t>
  </si>
  <si>
    <t>published in journal</t>
  </si>
  <si>
    <t>from a book</t>
  </si>
  <si>
    <t>from a musical performance</t>
  </si>
  <si>
    <t>student work?</t>
  </si>
  <si>
    <t>mostly reports by library or research center</t>
  </si>
  <si>
    <t>from radio documentary</t>
  </si>
  <si>
    <t>of student projects</t>
  </si>
  <si>
    <t>for a musical performance</t>
  </si>
  <si>
    <t>by research center</t>
  </si>
  <si>
    <t>ctrl vocab</t>
  </si>
  <si>
    <t>DC Types</t>
  </si>
  <si>
    <t>used with other types, except channel</t>
  </si>
  <si>
    <t>channel isl.</t>
  </si>
  <si>
    <t>east bay</t>
  </si>
  <si>
    <t>long beach</t>
  </si>
  <si>
    <t>los angeles</t>
  </si>
  <si>
    <t>san francisco</t>
  </si>
  <si>
    <t>san marcos</t>
  </si>
  <si>
    <t>dominguez h.</t>
  </si>
  <si>
    <t>from student radio station</t>
  </si>
  <si>
    <t>mostly student research and syllabi</t>
  </si>
  <si>
    <t>often used with other types</t>
  </si>
  <si>
    <t>same as Dataset</t>
  </si>
  <si>
    <t>SW type/genre</t>
  </si>
  <si>
    <t>same as Poster</t>
  </si>
  <si>
    <t>mostly fresno viticulure research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</si>
</sst>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/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 applyAlignment="1">
      <alignment vertical="center"/>
    </xf>
    <xf numFmtId="0" fontId="2" fillId="2" borderId="1" xfId="0" applyFont="1" applyFill="1" applyBorder="1" applyAlignment="1">
      <alignment textRotation="45"/>
    </xf>
    <xf numFmtId="0" fontId="0" fillId="3" borderId="2" xfId="0" applyFill="1" applyBorder="1"/>
    <xf numFmtId="0" fontId="0" fillId="3" borderId="2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0" fillId="12" borderId="2" xfId="0" applyFill="1" applyBorder="1"/>
    <xf numFmtId="0" fontId="0" fillId="13" borderId="2" xfId="0" applyFill="1" applyBorder="1"/>
    <xf numFmtId="0" fontId="0" fillId="7" borderId="2" xfId="0" applyFont="1" applyFill="1" applyBorder="1"/>
    <xf numFmtId="3" fontId="0" fillId="3" borderId="4" xfId="0" applyNumberFormat="1" applyFont="1" applyFill="1" applyBorder="1"/>
    <xf numFmtId="3" fontId="0" fillId="4" borderId="4" xfId="0" applyNumberFormat="1" applyFont="1" applyFill="1" applyBorder="1"/>
    <xf numFmtId="3" fontId="0" fillId="5" borderId="4" xfId="0" applyNumberFormat="1" applyFont="1" applyFill="1" applyBorder="1"/>
    <xf numFmtId="3" fontId="0" fillId="6" borderId="4" xfId="0" applyNumberFormat="1" applyFont="1" applyFill="1" applyBorder="1"/>
    <xf numFmtId="3" fontId="0" fillId="7" borderId="4" xfId="0" applyNumberFormat="1" applyFont="1" applyFill="1" applyBorder="1"/>
    <xf numFmtId="3" fontId="0" fillId="8" borderId="4" xfId="0" applyNumberFormat="1" applyFont="1" applyFill="1" applyBorder="1"/>
    <xf numFmtId="3" fontId="0" fillId="9" borderId="4" xfId="0" applyNumberFormat="1" applyFont="1" applyFill="1" applyBorder="1"/>
    <xf numFmtId="3" fontId="0" fillId="10" borderId="4" xfId="0" applyNumberFormat="1" applyFont="1" applyFill="1" applyBorder="1"/>
    <xf numFmtId="3" fontId="0" fillId="11" borderId="4" xfId="0" applyNumberFormat="1" applyFont="1" applyFill="1" applyBorder="1"/>
    <xf numFmtId="3" fontId="0" fillId="12" borderId="4" xfId="0" applyNumberFormat="1" applyFont="1" applyFill="1" applyBorder="1"/>
    <xf numFmtId="3" fontId="0" fillId="13" borderId="4" xfId="0" applyNumberFormat="1" applyFont="1" applyFill="1" applyBorder="1"/>
    <xf numFmtId="0" fontId="0" fillId="4" borderId="0" xfId="0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0" fillId="6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9" borderId="0" xfId="0" applyFont="1" applyFill="1" applyAlignment="1">
      <alignment horizontal="right"/>
    </xf>
    <xf numFmtId="0" fontId="0" fillId="10" borderId="0" xfId="0" applyFont="1" applyFill="1" applyAlignment="1">
      <alignment horizontal="right"/>
    </xf>
    <xf numFmtId="0" fontId="0" fillId="11" borderId="0" xfId="0" applyFont="1" applyFill="1" applyAlignment="1">
      <alignment horizontal="right"/>
    </xf>
    <xf numFmtId="0" fontId="0" fillId="12" borderId="0" xfId="0" applyFont="1" applyFill="1" applyAlignment="1">
      <alignment horizontal="right"/>
    </xf>
    <xf numFmtId="0" fontId="0" fillId="1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10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3" fillId="8" borderId="0" xfId="0" applyFont="1" applyFill="1" applyAlignment="1">
      <alignment horizontal="right"/>
    </xf>
    <xf numFmtId="0" fontId="3" fillId="11" borderId="0" xfId="0" applyFont="1" applyFill="1" applyAlignment="1">
      <alignment horizontal="right"/>
    </xf>
    <xf numFmtId="0" fontId="3" fillId="1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1" fillId="2" borderId="0" xfId="0" applyFont="1" applyFill="1" applyAlignment="1"/>
    <xf numFmtId="3" fontId="1" fillId="2" borderId="0" xfId="0" applyNumberFormat="1" applyFont="1" applyFill="1" applyAlignment="1">
      <alignment horizontal="center"/>
    </xf>
    <xf numFmtId="0" fontId="1" fillId="14" borderId="0" xfId="0" applyFont="1" applyFill="1" applyAlignment="1">
      <alignment horizontal="left"/>
    </xf>
    <xf numFmtId="0" fontId="4" fillId="0" borderId="0" xfId="0" applyFont="1"/>
    <xf numFmtId="0" fontId="0" fillId="2" borderId="0" xfId="0" applyFont="1" applyFill="1" applyAlignment="1">
      <alignment horizontal="left" textRotation="62"/>
    </xf>
    <xf numFmtId="0" fontId="0" fillId="4" borderId="2" xfId="0" applyFont="1" applyFill="1" applyBorder="1"/>
    <xf numFmtId="0" fontId="0" fillId="6" borderId="2" xfId="0" applyFont="1" applyFill="1" applyBorder="1"/>
    <xf numFmtId="0" fontId="0" fillId="15" borderId="0" xfId="0" applyFont="1" applyFill="1"/>
    <xf numFmtId="0" fontId="3" fillId="15" borderId="0" xfId="0" applyFont="1" applyFill="1" applyAlignment="1">
      <alignment horizontal="right"/>
    </xf>
    <xf numFmtId="3" fontId="0" fillId="15" borderId="4" xfId="0" applyNumberFormat="1" applyFont="1" applyFill="1" applyBorder="1"/>
    <xf numFmtId="0" fontId="0" fillId="15" borderId="2" xfId="0" applyFill="1" applyBorder="1"/>
    <xf numFmtId="0" fontId="0" fillId="15" borderId="0" xfId="0" applyFont="1" applyFill="1" applyAlignment="1">
      <alignment horizontal="right"/>
    </xf>
    <xf numFmtId="0" fontId="0" fillId="16" borderId="0" xfId="0" applyFont="1" applyFill="1"/>
    <xf numFmtId="3" fontId="0" fillId="16" borderId="4" xfId="0" applyNumberFormat="1" applyFont="1" applyFill="1" applyBorder="1"/>
    <xf numFmtId="0" fontId="0" fillId="16" borderId="2" xfId="0" applyFill="1" applyBorder="1"/>
    <xf numFmtId="3" fontId="0" fillId="6" borderId="3" xfId="0" applyNumberFormat="1" applyFont="1" applyFill="1" applyBorder="1"/>
    <xf numFmtId="0" fontId="0" fillId="17" borderId="0" xfId="0" applyFont="1" applyFill="1"/>
    <xf numFmtId="0" fontId="3" fillId="17" borderId="0" xfId="0" applyFont="1" applyFill="1" applyAlignment="1">
      <alignment horizontal="right"/>
    </xf>
    <xf numFmtId="3" fontId="0" fillId="17" borderId="4" xfId="0" applyNumberFormat="1" applyFont="1" applyFill="1" applyBorder="1"/>
    <xf numFmtId="0" fontId="0" fillId="17" borderId="2" xfId="0" applyFill="1" applyBorder="1"/>
    <xf numFmtId="0" fontId="0" fillId="17" borderId="0" xfId="0" applyFont="1" applyFill="1" applyAlignment="1">
      <alignment horizontal="right"/>
    </xf>
    <xf numFmtId="0" fontId="1" fillId="3" borderId="0" xfId="0" applyFont="1" applyFill="1"/>
    <xf numFmtId="0" fontId="0" fillId="9" borderId="2" xfId="0" applyFont="1" applyFill="1" applyBorder="1"/>
    <xf numFmtId="0" fontId="3" fillId="16" borderId="0" xfId="0" applyFont="1" applyFill="1" applyAlignment="1">
      <alignment horizontal="right"/>
    </xf>
    <xf numFmtId="0" fontId="1" fillId="6" borderId="0" xfId="0" applyFont="1" applyFill="1"/>
    <xf numFmtId="0" fontId="1" fillId="8" borderId="0" xfId="0" applyFont="1" applyFill="1"/>
    <xf numFmtId="0" fontId="1" fillId="11" borderId="0" xfId="0" applyFont="1" applyFill="1"/>
    <xf numFmtId="0" fontId="1" fillId="13" borderId="0" xfId="0" applyFont="1" applyFill="1"/>
    <xf numFmtId="0" fontId="1" fillId="17" borderId="0" xfId="0" applyFont="1" applyFill="1"/>
    <xf numFmtId="0" fontId="1" fillId="7" borderId="0" xfId="0" applyFont="1" applyFill="1"/>
    <xf numFmtId="0" fontId="0" fillId="11" borderId="2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3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56D1-8617-E944-B705-6249D4A08538}">
  <dimension ref="A1:AA83"/>
  <sheetViews>
    <sheetView tabSelected="1" zoomScale="120" zoomScaleNormal="120" workbookViewId="0">
      <pane ySplit="1" topLeftCell="A2" activePane="bottomLeft" state="frozen"/>
      <selection pane="bottomLeft" activeCell="P14" sqref="P14"/>
    </sheetView>
  </sheetViews>
  <sheetFormatPr baseColWidth="10" defaultRowHeight="16" x14ac:dyDescent="0.2"/>
  <cols>
    <col min="1" max="1" width="18.33203125" style="89" customWidth="1"/>
    <col min="2" max="2" width="20" style="89" bestFit="1" customWidth="1"/>
    <col min="3" max="3" width="3.33203125" style="90" customWidth="1"/>
    <col min="4" max="4" width="28.5" style="89" bestFit="1" customWidth="1"/>
    <col min="5" max="5" width="6.6640625" style="91" bestFit="1" customWidth="1"/>
    <col min="6" max="16" width="4.83203125" style="89" customWidth="1"/>
    <col min="17" max="17" width="5.83203125" style="89" customWidth="1"/>
    <col min="18" max="23" width="4.83203125" style="89" customWidth="1"/>
    <col min="24" max="24" width="2.6640625" style="89" customWidth="1"/>
    <col min="25" max="25" width="39.33203125" style="89" bestFit="1" customWidth="1"/>
    <col min="26" max="26" width="10.83203125" style="89" customWidth="1"/>
    <col min="27" max="16384" width="10.83203125" style="89"/>
  </cols>
  <sheetData>
    <row r="1" spans="1:25" s="13" customFormat="1" ht="53" customHeight="1" x14ac:dyDescent="0.2">
      <c r="A1" s="58" t="s">
        <v>106</v>
      </c>
      <c r="B1" s="58" t="s">
        <v>96</v>
      </c>
      <c r="C1" s="62" t="s">
        <v>135</v>
      </c>
      <c r="D1" s="58" t="s">
        <v>149</v>
      </c>
      <c r="E1" s="59" t="s">
        <v>97</v>
      </c>
      <c r="F1" s="14" t="s">
        <v>85</v>
      </c>
      <c r="G1" s="14" t="s">
        <v>138</v>
      </c>
      <c r="H1" s="14" t="s">
        <v>86</v>
      </c>
      <c r="I1" s="14" t="s">
        <v>144</v>
      </c>
      <c r="J1" s="14" t="s">
        <v>139</v>
      </c>
      <c r="K1" s="14" t="s">
        <v>87</v>
      </c>
      <c r="L1" s="14" t="s">
        <v>88</v>
      </c>
      <c r="M1" s="14" t="s">
        <v>89</v>
      </c>
      <c r="N1" s="14" t="s">
        <v>140</v>
      </c>
      <c r="O1" s="14" t="s">
        <v>141</v>
      </c>
      <c r="P1" s="14" t="s">
        <v>90</v>
      </c>
      <c r="Q1" s="14" t="s">
        <v>91</v>
      </c>
      <c r="R1" s="14" t="s">
        <v>92</v>
      </c>
      <c r="S1" s="14" t="s">
        <v>93</v>
      </c>
      <c r="T1" s="14" t="s">
        <v>142</v>
      </c>
      <c r="U1" s="14" t="s">
        <v>143</v>
      </c>
      <c r="V1" s="14" t="s">
        <v>94</v>
      </c>
      <c r="W1" s="14" t="s">
        <v>95</v>
      </c>
      <c r="Y1" s="60" t="s">
        <v>99</v>
      </c>
    </row>
    <row r="2" spans="1:25" s="1" customFormat="1" x14ac:dyDescent="0.2">
      <c r="A2" s="82" t="s">
        <v>66</v>
      </c>
      <c r="B2" s="5" t="s">
        <v>18</v>
      </c>
      <c r="C2" s="53" t="s">
        <v>98</v>
      </c>
      <c r="D2" s="5" t="s">
        <v>10</v>
      </c>
      <c r="E2" s="73">
        <f>SUM(F2:W2)</f>
        <v>198</v>
      </c>
      <c r="F2" s="64"/>
      <c r="G2" s="64">
        <v>73</v>
      </c>
      <c r="H2" s="64">
        <v>1</v>
      </c>
      <c r="I2" s="64"/>
      <c r="J2" s="64"/>
      <c r="K2" s="64"/>
      <c r="L2" s="64"/>
      <c r="M2" s="64"/>
      <c r="N2" s="64"/>
      <c r="O2" s="64"/>
      <c r="P2" s="64">
        <v>124</v>
      </c>
      <c r="Q2" s="64"/>
      <c r="R2" s="64"/>
      <c r="S2" s="64"/>
      <c r="T2" s="64"/>
      <c r="U2" s="64"/>
      <c r="V2" s="64"/>
      <c r="W2" s="64"/>
      <c r="Y2" s="1" t="s">
        <v>103</v>
      </c>
    </row>
    <row r="3" spans="1:25" s="1" customFormat="1" x14ac:dyDescent="0.2">
      <c r="A3" s="5"/>
      <c r="B3" s="5" t="s">
        <v>18</v>
      </c>
      <c r="C3" s="53" t="s">
        <v>98</v>
      </c>
      <c r="D3" s="5" t="s">
        <v>18</v>
      </c>
      <c r="E3" s="31">
        <f>SUM(F3:W3)</f>
        <v>1417</v>
      </c>
      <c r="F3" s="19">
        <v>17</v>
      </c>
      <c r="G3" s="19"/>
      <c r="H3" s="19"/>
      <c r="I3" s="19"/>
      <c r="J3" s="19">
        <v>78</v>
      </c>
      <c r="K3" s="19">
        <v>324</v>
      </c>
      <c r="L3" s="19">
        <v>76</v>
      </c>
      <c r="M3" s="19">
        <v>1</v>
      </c>
      <c r="N3" s="19"/>
      <c r="O3" s="19">
        <v>110</v>
      </c>
      <c r="P3" s="19">
        <v>25</v>
      </c>
      <c r="Q3" s="19">
        <v>184</v>
      </c>
      <c r="R3" s="19">
        <v>85</v>
      </c>
      <c r="S3" s="19">
        <v>137</v>
      </c>
      <c r="T3" s="19">
        <v>131</v>
      </c>
      <c r="U3" s="19">
        <v>127</v>
      </c>
      <c r="V3" s="19">
        <v>3</v>
      </c>
      <c r="W3" s="19">
        <v>119</v>
      </c>
    </row>
    <row r="4" spans="1:25" s="1" customFormat="1" x14ac:dyDescent="0.2">
      <c r="A4" s="5"/>
      <c r="B4" s="5" t="s">
        <v>18</v>
      </c>
      <c r="C4" s="42"/>
      <c r="D4" s="5" t="s">
        <v>19</v>
      </c>
      <c r="E4" s="31">
        <f>SUM(F4:W4)</f>
        <v>42</v>
      </c>
      <c r="F4" s="19"/>
      <c r="G4" s="19"/>
      <c r="H4" s="19"/>
      <c r="I4" s="19"/>
      <c r="J4" s="19"/>
      <c r="K4" s="19">
        <v>42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5" s="1" customFormat="1" x14ac:dyDescent="0.2">
      <c r="A5" s="5"/>
      <c r="B5" s="5" t="s">
        <v>18</v>
      </c>
      <c r="C5" s="53" t="s">
        <v>98</v>
      </c>
      <c r="D5" s="5" t="s">
        <v>21</v>
      </c>
      <c r="E5" s="31">
        <f>SUM(F5:W5)</f>
        <v>1116</v>
      </c>
      <c r="F5" s="19">
        <f xml:space="preserve"> 1 + 2</f>
        <v>3</v>
      </c>
      <c r="G5" s="19"/>
      <c r="H5" s="19">
        <v>3</v>
      </c>
      <c r="I5" s="19"/>
      <c r="J5" s="19"/>
      <c r="K5" s="19">
        <v>35</v>
      </c>
      <c r="L5" s="19"/>
      <c r="M5" s="19"/>
      <c r="N5" s="19">
        <v>4</v>
      </c>
      <c r="O5" s="19"/>
      <c r="P5" s="19"/>
      <c r="Q5" s="19">
        <v>661</v>
      </c>
      <c r="R5" s="19">
        <f xml:space="preserve"> 26 + 296</f>
        <v>322</v>
      </c>
      <c r="S5" s="19">
        <v>7</v>
      </c>
      <c r="T5" s="19"/>
      <c r="U5" s="19">
        <v>47</v>
      </c>
      <c r="V5" s="19"/>
      <c r="W5" s="19">
        <v>34</v>
      </c>
    </row>
    <row r="6" spans="1:25" s="1" customFormat="1" x14ac:dyDescent="0.2">
      <c r="A6" s="5"/>
      <c r="B6" s="5" t="s">
        <v>18</v>
      </c>
      <c r="C6" s="53" t="s">
        <v>98</v>
      </c>
      <c r="D6" s="5" t="s">
        <v>30</v>
      </c>
      <c r="E6" s="31">
        <f>SUM(F6:W6)</f>
        <v>39671</v>
      </c>
      <c r="F6" s="19">
        <v>670</v>
      </c>
      <c r="G6" s="19">
        <v>233</v>
      </c>
      <c r="H6" s="19">
        <v>1017</v>
      </c>
      <c r="I6" s="19">
        <v>236</v>
      </c>
      <c r="J6" s="19">
        <v>725</v>
      </c>
      <c r="K6" s="19">
        <v>3084</v>
      </c>
      <c r="L6" s="19">
        <v>452</v>
      </c>
      <c r="M6" s="19">
        <v>1463</v>
      </c>
      <c r="N6" s="19"/>
      <c r="O6" s="19">
        <v>3160</v>
      </c>
      <c r="P6" s="19">
        <v>37</v>
      </c>
      <c r="Q6" s="19">
        <v>19965</v>
      </c>
      <c r="R6" s="19">
        <v>598</v>
      </c>
      <c r="S6" s="19">
        <v>1963</v>
      </c>
      <c r="T6" s="19">
        <v>2869</v>
      </c>
      <c r="U6" s="19">
        <v>1848</v>
      </c>
      <c r="V6" s="19">
        <v>483</v>
      </c>
      <c r="W6" s="19">
        <v>868</v>
      </c>
    </row>
    <row r="7" spans="1:25" s="1" customFormat="1" x14ac:dyDescent="0.2">
      <c r="A7" s="5"/>
      <c r="B7" s="5" t="s">
        <v>18</v>
      </c>
      <c r="C7" s="42"/>
      <c r="D7" s="5" t="s">
        <v>38</v>
      </c>
      <c r="E7" s="31">
        <f>SUM(F7:W7)</f>
        <v>101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>
        <v>92</v>
      </c>
      <c r="Q7" s="19"/>
      <c r="R7" s="19"/>
      <c r="S7" s="19"/>
      <c r="T7" s="19"/>
      <c r="U7" s="19"/>
      <c r="V7" s="19">
        <v>9</v>
      </c>
      <c r="W7" s="19"/>
      <c r="Y7" s="1" t="s">
        <v>102</v>
      </c>
    </row>
    <row r="8" spans="1:25" s="1" customFormat="1" x14ac:dyDescent="0.2">
      <c r="A8" s="5"/>
      <c r="B8" s="5" t="s">
        <v>18</v>
      </c>
      <c r="C8" s="53" t="s">
        <v>98</v>
      </c>
      <c r="D8" s="5" t="s">
        <v>51</v>
      </c>
      <c r="E8" s="31">
        <f>SUM(F8:W8)</f>
        <v>3405</v>
      </c>
      <c r="F8" s="19"/>
      <c r="G8" s="19">
        <v>3</v>
      </c>
      <c r="H8" s="19">
        <v>10</v>
      </c>
      <c r="I8" s="19"/>
      <c r="J8" s="19"/>
      <c r="K8" s="19">
        <v>1</v>
      </c>
      <c r="L8" s="19"/>
      <c r="M8" s="19"/>
      <c r="N8" s="19">
        <v>221</v>
      </c>
      <c r="O8" s="19"/>
      <c r="P8" s="19">
        <v>61</v>
      </c>
      <c r="Q8" s="19"/>
      <c r="R8" s="19">
        <v>24</v>
      </c>
      <c r="S8" s="19">
        <v>2350</v>
      </c>
      <c r="T8" s="19"/>
      <c r="U8" s="19">
        <v>735</v>
      </c>
      <c r="V8" s="19"/>
      <c r="W8" s="19"/>
    </row>
    <row r="9" spans="1:25" s="1" customFormat="1" x14ac:dyDescent="0.2">
      <c r="A9" s="5"/>
      <c r="B9" s="5" t="s">
        <v>18</v>
      </c>
      <c r="C9" s="42"/>
      <c r="D9" s="5" t="s">
        <v>76</v>
      </c>
      <c r="E9" s="31">
        <f>SUM(F9:W9)</f>
        <v>3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>
        <v>3</v>
      </c>
      <c r="R9" s="19"/>
      <c r="S9" s="19"/>
      <c r="T9" s="19"/>
      <c r="U9" s="19"/>
      <c r="V9" s="19"/>
      <c r="W9" s="19"/>
      <c r="Y9" s="1" t="s">
        <v>132</v>
      </c>
    </row>
    <row r="10" spans="1:25" s="1" customFormat="1" x14ac:dyDescent="0.2">
      <c r="A10" s="6"/>
      <c r="B10" s="6"/>
      <c r="C10" s="43"/>
      <c r="D10" s="6" t="s">
        <v>60</v>
      </c>
      <c r="E10" s="32">
        <f>SUM(F10:W10)</f>
        <v>1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>
        <v>1</v>
      </c>
      <c r="S10" s="27"/>
      <c r="T10" s="27"/>
      <c r="U10" s="27"/>
      <c r="V10" s="27"/>
      <c r="W10" s="27"/>
      <c r="Y10" s="1" t="s">
        <v>111</v>
      </c>
    </row>
    <row r="11" spans="1:25" s="1" customFormat="1" x14ac:dyDescent="0.2">
      <c r="A11" s="6"/>
      <c r="B11" s="6"/>
      <c r="C11" s="43"/>
      <c r="D11" s="6" t="s">
        <v>66</v>
      </c>
      <c r="E11" s="32">
        <f>SUM(F11:W11)</f>
        <v>1402</v>
      </c>
      <c r="F11" s="20"/>
      <c r="G11" s="20"/>
      <c r="H11" s="20"/>
      <c r="I11" s="20"/>
      <c r="J11" s="20"/>
      <c r="K11" s="20"/>
      <c r="L11" s="20"/>
      <c r="M11" s="20">
        <v>27</v>
      </c>
      <c r="N11" s="20"/>
      <c r="O11" s="20"/>
      <c r="P11" s="20">
        <v>120</v>
      </c>
      <c r="Q11" s="20"/>
      <c r="R11" s="20">
        <f xml:space="preserve"> 1 + 1248</f>
        <v>1249</v>
      </c>
      <c r="S11" s="20"/>
      <c r="T11" s="20"/>
      <c r="U11" s="20"/>
      <c r="V11" s="20">
        <v>6</v>
      </c>
      <c r="W11" s="20"/>
      <c r="Y11" s="1" t="s">
        <v>111</v>
      </c>
    </row>
    <row r="12" spans="1:25" s="1" customFormat="1" x14ac:dyDescent="0.2">
      <c r="A12" s="6"/>
      <c r="B12" s="6"/>
      <c r="C12" s="43"/>
      <c r="D12" s="6" t="s">
        <v>41</v>
      </c>
      <c r="E12" s="32">
        <f>SUM(F12:W12)</f>
        <v>4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>
        <v>4</v>
      </c>
      <c r="R12" s="20"/>
      <c r="S12" s="20"/>
      <c r="T12" s="20"/>
      <c r="U12" s="20"/>
      <c r="V12" s="20"/>
      <c r="W12" s="20"/>
      <c r="Y12" s="1" t="s">
        <v>111</v>
      </c>
    </row>
    <row r="13" spans="1:25" s="1" customFormat="1" x14ac:dyDescent="0.2">
      <c r="A13" s="87"/>
      <c r="B13" s="6"/>
      <c r="C13" s="43"/>
      <c r="D13" s="6" t="s">
        <v>29</v>
      </c>
      <c r="E13" s="32">
        <f>SUM(F13:W13)</f>
        <v>31</v>
      </c>
      <c r="F13" s="20"/>
      <c r="G13" s="24">
        <v>7</v>
      </c>
      <c r="H13" s="20"/>
      <c r="I13" s="20"/>
      <c r="J13" s="20"/>
      <c r="K13" s="20"/>
      <c r="L13" s="20"/>
      <c r="M13" s="20">
        <v>1</v>
      </c>
      <c r="N13" s="20"/>
      <c r="O13" s="20"/>
      <c r="P13" s="20"/>
      <c r="Q13" s="20">
        <v>22</v>
      </c>
      <c r="R13" s="20"/>
      <c r="S13" s="20"/>
      <c r="T13" s="20"/>
      <c r="U13" s="20"/>
      <c r="V13" s="20">
        <v>1</v>
      </c>
      <c r="W13" s="20"/>
      <c r="Y13" s="1" t="s">
        <v>137</v>
      </c>
    </row>
    <row r="14" spans="1:25" s="1" customFormat="1" x14ac:dyDescent="0.2">
      <c r="A14" s="6"/>
      <c r="B14" s="6"/>
      <c r="C14" s="43"/>
      <c r="D14" s="6" t="s">
        <v>31</v>
      </c>
      <c r="E14" s="32">
        <f>SUM(F14:W14)</f>
        <v>25</v>
      </c>
      <c r="F14" s="20"/>
      <c r="G14" s="20"/>
      <c r="H14" s="20"/>
      <c r="I14" s="20"/>
      <c r="J14" s="20">
        <v>15</v>
      </c>
      <c r="K14" s="20"/>
      <c r="L14" s="20"/>
      <c r="M14" s="20"/>
      <c r="N14" s="20"/>
      <c r="O14" s="20"/>
      <c r="P14" s="20"/>
      <c r="Q14" s="20"/>
      <c r="R14" s="20"/>
      <c r="S14" s="20"/>
      <c r="T14" s="20">
        <v>10</v>
      </c>
      <c r="U14" s="20"/>
      <c r="V14" s="20"/>
      <c r="W14" s="20"/>
      <c r="Y14" s="1" t="s">
        <v>111</v>
      </c>
    </row>
    <row r="15" spans="1:25" s="1" customFormat="1" x14ac:dyDescent="0.2">
      <c r="A15" s="79" t="s">
        <v>107</v>
      </c>
      <c r="B15" s="2" t="s">
        <v>2</v>
      </c>
      <c r="C15" s="49" t="s">
        <v>98</v>
      </c>
      <c r="D15" s="2" t="s">
        <v>2</v>
      </c>
      <c r="E15" s="28">
        <f>SUM(F15:W15)</f>
        <v>6863</v>
      </c>
      <c r="F15" s="15">
        <v>68</v>
      </c>
      <c r="G15" s="15">
        <v>83</v>
      </c>
      <c r="H15" s="15"/>
      <c r="I15" s="15">
        <v>1</v>
      </c>
      <c r="J15" s="15">
        <v>3</v>
      </c>
      <c r="K15" s="15">
        <f xml:space="preserve"> 1 + 1515</f>
        <v>1516</v>
      </c>
      <c r="L15" s="15">
        <v>54</v>
      </c>
      <c r="M15" s="15">
        <v>158</v>
      </c>
      <c r="N15" s="15"/>
      <c r="O15" s="15">
        <v>24</v>
      </c>
      <c r="P15" s="15">
        <v>22</v>
      </c>
      <c r="Q15" s="15">
        <v>4058</v>
      </c>
      <c r="R15" s="15">
        <v>516</v>
      </c>
      <c r="S15" s="15">
        <v>1</v>
      </c>
      <c r="T15" s="15"/>
      <c r="U15" s="15">
        <v>126</v>
      </c>
      <c r="V15" s="15">
        <v>232</v>
      </c>
      <c r="W15" s="15">
        <v>1</v>
      </c>
    </row>
    <row r="16" spans="1:25" s="1" customFormat="1" x14ac:dyDescent="0.2">
      <c r="A16" s="2"/>
      <c r="B16" s="2" t="s">
        <v>2</v>
      </c>
      <c r="C16" s="40"/>
      <c r="D16" s="2" t="s">
        <v>27</v>
      </c>
      <c r="E16" s="28">
        <f>SUM(F16:W16)</f>
        <v>6</v>
      </c>
      <c r="F16" s="15"/>
      <c r="G16" s="15"/>
      <c r="H16" s="15"/>
      <c r="I16" s="15"/>
      <c r="J16" s="15"/>
      <c r="K16" s="15">
        <v>1</v>
      </c>
      <c r="L16" s="15"/>
      <c r="M16" s="15"/>
      <c r="N16" s="15"/>
      <c r="O16" s="15"/>
      <c r="P16" s="15"/>
      <c r="Q16" s="15">
        <v>5</v>
      </c>
      <c r="R16" s="15"/>
      <c r="S16" s="15"/>
      <c r="T16" s="15"/>
      <c r="U16" s="15"/>
      <c r="V16" s="15"/>
      <c r="W16" s="15"/>
      <c r="Y16" s="1" t="s">
        <v>126</v>
      </c>
    </row>
    <row r="17" spans="1:25" s="1" customFormat="1" x14ac:dyDescent="0.2">
      <c r="A17" s="2"/>
      <c r="B17" s="2" t="s">
        <v>2</v>
      </c>
      <c r="C17" s="40"/>
      <c r="D17" s="2" t="s">
        <v>42</v>
      </c>
      <c r="E17" s="28">
        <f>SUM(F17:W17)</f>
        <v>3</v>
      </c>
      <c r="F17" s="15"/>
      <c r="G17" s="15"/>
      <c r="H17" s="15"/>
      <c r="I17" s="15"/>
      <c r="J17" s="15"/>
      <c r="K17" s="15">
        <v>3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Y17" s="1" t="s">
        <v>126</v>
      </c>
    </row>
    <row r="18" spans="1:25" s="1" customFormat="1" x14ac:dyDescent="0.2">
      <c r="A18" s="2"/>
      <c r="B18" s="2" t="s">
        <v>2</v>
      </c>
      <c r="C18" s="40"/>
      <c r="D18" s="2" t="s">
        <v>46</v>
      </c>
      <c r="E18" s="28">
        <f>SUM(F18:W18)</f>
        <v>35</v>
      </c>
      <c r="F18" s="15"/>
      <c r="G18" s="15">
        <v>29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>
        <v>6</v>
      </c>
      <c r="S18" s="15"/>
      <c r="T18" s="15"/>
      <c r="U18" s="15"/>
      <c r="V18" s="15"/>
      <c r="W18" s="15"/>
    </row>
    <row r="19" spans="1:25" s="1" customFormat="1" x14ac:dyDescent="0.2">
      <c r="A19" s="2"/>
      <c r="B19" s="2" t="s">
        <v>2</v>
      </c>
      <c r="C19" s="40"/>
      <c r="D19" s="2" t="s">
        <v>48</v>
      </c>
      <c r="E19" s="28">
        <f>SUM(F19:W19)</f>
        <v>2</v>
      </c>
      <c r="F19" s="15"/>
      <c r="G19" s="15">
        <v>1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>
        <v>1</v>
      </c>
      <c r="W19" s="15"/>
    </row>
    <row r="20" spans="1:25" s="1" customFormat="1" x14ac:dyDescent="0.2">
      <c r="A20" s="2"/>
      <c r="B20" s="2" t="s">
        <v>2</v>
      </c>
      <c r="C20" s="49" t="s">
        <v>98</v>
      </c>
      <c r="D20" s="2" t="s">
        <v>56</v>
      </c>
      <c r="E20" s="28">
        <f>SUM(F20:W20)</f>
        <v>4</v>
      </c>
      <c r="F20" s="15"/>
      <c r="G20" s="15"/>
      <c r="H20" s="15"/>
      <c r="I20" s="15"/>
      <c r="J20" s="15">
        <v>1</v>
      </c>
      <c r="K20" s="15">
        <v>1</v>
      </c>
      <c r="L20" s="15"/>
      <c r="M20" s="15"/>
      <c r="N20" s="15"/>
      <c r="O20" s="15"/>
      <c r="P20" s="15">
        <v>1</v>
      </c>
      <c r="Q20" s="15"/>
      <c r="R20" s="15">
        <v>1</v>
      </c>
      <c r="S20" s="15"/>
      <c r="T20" s="15"/>
      <c r="U20" s="15"/>
      <c r="V20" s="15"/>
      <c r="W20" s="15"/>
    </row>
    <row r="21" spans="1:25" s="1" customFormat="1" x14ac:dyDescent="0.2">
      <c r="A21" s="2"/>
      <c r="B21" s="2" t="s">
        <v>2</v>
      </c>
      <c r="C21" s="40"/>
      <c r="D21" s="2" t="s">
        <v>72</v>
      </c>
      <c r="E21" s="28">
        <f>SUM(F21:W21)</f>
        <v>9</v>
      </c>
      <c r="F21" s="15"/>
      <c r="G21" s="15"/>
      <c r="H21" s="15"/>
      <c r="I21" s="15"/>
      <c r="J21" s="15"/>
      <c r="K21" s="15">
        <v>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Y21" s="1" t="s">
        <v>126</v>
      </c>
    </row>
    <row r="22" spans="1:25" s="1" customFormat="1" x14ac:dyDescent="0.2">
      <c r="A22" s="2"/>
      <c r="B22" s="2" t="s">
        <v>2</v>
      </c>
      <c r="C22" s="40"/>
      <c r="D22" s="2" t="s">
        <v>78</v>
      </c>
      <c r="E22" s="28">
        <f>SUM(F22:W22)</f>
        <v>12</v>
      </c>
      <c r="F22" s="15"/>
      <c r="G22" s="15"/>
      <c r="H22" s="15"/>
      <c r="I22" s="15"/>
      <c r="J22" s="15"/>
      <c r="K22" s="15"/>
      <c r="L22" s="15"/>
      <c r="M22" s="15">
        <v>3</v>
      </c>
      <c r="N22" s="15"/>
      <c r="O22" s="15"/>
      <c r="P22" s="15"/>
      <c r="Q22" s="15"/>
      <c r="R22" s="15">
        <v>1</v>
      </c>
      <c r="S22" s="15"/>
      <c r="T22" s="15"/>
      <c r="U22" s="15"/>
      <c r="V22" s="15">
        <v>8</v>
      </c>
      <c r="W22" s="15"/>
      <c r="Y22" s="1" t="s">
        <v>117</v>
      </c>
    </row>
    <row r="23" spans="1:25" s="1" customFormat="1" x14ac:dyDescent="0.2">
      <c r="A23" s="3"/>
      <c r="B23" s="3" t="s">
        <v>8</v>
      </c>
      <c r="C23" s="57" t="s">
        <v>98</v>
      </c>
      <c r="D23" s="3" t="s">
        <v>8</v>
      </c>
      <c r="E23" s="29">
        <f>SUM(F23:W23)</f>
        <v>196</v>
      </c>
      <c r="F23" s="17"/>
      <c r="G23" s="17">
        <v>1</v>
      </c>
      <c r="H23" s="17"/>
      <c r="I23" s="17"/>
      <c r="J23" s="17"/>
      <c r="K23" s="17">
        <v>6</v>
      </c>
      <c r="L23" s="17">
        <v>34</v>
      </c>
      <c r="M23" s="17">
        <v>105</v>
      </c>
      <c r="N23" s="17"/>
      <c r="O23" s="17"/>
      <c r="P23" s="17">
        <v>5</v>
      </c>
      <c r="Q23" s="17">
        <v>37</v>
      </c>
      <c r="R23" s="17"/>
      <c r="S23" s="17"/>
      <c r="T23" s="17"/>
      <c r="U23" s="17"/>
      <c r="V23" s="17">
        <v>8</v>
      </c>
      <c r="W23" s="17"/>
    </row>
    <row r="24" spans="1:25" s="1" customFormat="1" x14ac:dyDescent="0.2">
      <c r="A24" s="4"/>
      <c r="B24" s="4" t="s">
        <v>9</v>
      </c>
      <c r="C24" s="52" t="s">
        <v>98</v>
      </c>
      <c r="D24" s="4" t="s">
        <v>9</v>
      </c>
      <c r="E24" s="30">
        <f>SUM(F24:W24)</f>
        <v>115</v>
      </c>
      <c r="F24" s="18"/>
      <c r="G24" s="18"/>
      <c r="H24" s="18">
        <v>1</v>
      </c>
      <c r="I24" s="18"/>
      <c r="J24" s="18">
        <v>1</v>
      </c>
      <c r="K24" s="18">
        <v>14</v>
      </c>
      <c r="L24" s="18"/>
      <c r="M24" s="18">
        <v>6</v>
      </c>
      <c r="N24" s="18"/>
      <c r="O24" s="18"/>
      <c r="P24" s="18">
        <v>2</v>
      </c>
      <c r="Q24" s="18">
        <v>82</v>
      </c>
      <c r="R24" s="18">
        <v>1</v>
      </c>
      <c r="S24" s="18"/>
      <c r="T24" s="18"/>
      <c r="U24" s="18">
        <v>1</v>
      </c>
      <c r="V24" s="18">
        <f xml:space="preserve"> 1 + 6</f>
        <v>7</v>
      </c>
      <c r="W24" s="18"/>
    </row>
    <row r="25" spans="1:25" s="1" customFormat="1" x14ac:dyDescent="0.2">
      <c r="A25" s="4"/>
      <c r="B25" s="4" t="s">
        <v>9</v>
      </c>
      <c r="C25" s="41"/>
      <c r="D25" s="4" t="s">
        <v>47</v>
      </c>
      <c r="E25" s="30">
        <f>SUM(F25:W25)</f>
        <v>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>
        <v>1</v>
      </c>
      <c r="R25" s="18"/>
      <c r="S25" s="18"/>
      <c r="T25" s="18"/>
      <c r="U25" s="18"/>
      <c r="V25" s="18"/>
      <c r="W25" s="18"/>
      <c r="Y25" s="1" t="s">
        <v>127</v>
      </c>
    </row>
    <row r="26" spans="1:25" s="1" customFormat="1" x14ac:dyDescent="0.2">
      <c r="A26" s="3"/>
      <c r="B26" s="3" t="s">
        <v>80</v>
      </c>
      <c r="C26" s="57" t="s">
        <v>98</v>
      </c>
      <c r="D26" s="3" t="s">
        <v>80</v>
      </c>
      <c r="E26" s="29">
        <f>SUM(F26:W26)</f>
        <v>17</v>
      </c>
      <c r="F26" s="17"/>
      <c r="G26" s="17"/>
      <c r="H26" s="17"/>
      <c r="I26" s="17"/>
      <c r="J26" s="17"/>
      <c r="K26" s="17"/>
      <c r="L26" s="17"/>
      <c r="M26" s="17">
        <v>3</v>
      </c>
      <c r="N26" s="17"/>
      <c r="O26" s="17"/>
      <c r="P26" s="17"/>
      <c r="Q26" s="17">
        <v>14</v>
      </c>
      <c r="R26" s="17"/>
      <c r="S26" s="17"/>
      <c r="T26" s="17"/>
      <c r="U26" s="17"/>
      <c r="V26" s="17"/>
      <c r="W26" s="17"/>
    </row>
    <row r="27" spans="1:25" s="1" customFormat="1" x14ac:dyDescent="0.2">
      <c r="A27" s="3"/>
      <c r="B27" s="3" t="s">
        <v>80</v>
      </c>
      <c r="C27" s="39"/>
      <c r="D27" s="3" t="s">
        <v>57</v>
      </c>
      <c r="E27" s="29">
        <f>SUM(F27:W27)</f>
        <v>71</v>
      </c>
      <c r="F27" s="17"/>
      <c r="G27" s="17"/>
      <c r="H27" s="17"/>
      <c r="I27" s="17"/>
      <c r="J27" s="17"/>
      <c r="K27" s="17">
        <v>71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Y27" s="1" t="s">
        <v>121</v>
      </c>
    </row>
    <row r="28" spans="1:25" s="1" customFormat="1" x14ac:dyDescent="0.2">
      <c r="A28" s="2"/>
      <c r="B28" s="2" t="s">
        <v>83</v>
      </c>
      <c r="C28" s="40"/>
      <c r="D28" s="2" t="s">
        <v>14</v>
      </c>
      <c r="E28" s="28">
        <f>SUM(F28:W28)</f>
        <v>1</v>
      </c>
      <c r="F28" s="15"/>
      <c r="G28" s="15"/>
      <c r="H28" s="15"/>
      <c r="I28" s="15"/>
      <c r="J28" s="15"/>
      <c r="K28" s="15"/>
      <c r="L28" s="15"/>
      <c r="M28" s="15">
        <v>1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5" s="1" customFormat="1" x14ac:dyDescent="0.2">
      <c r="A29" s="2"/>
      <c r="B29" s="2" t="s">
        <v>83</v>
      </c>
      <c r="C29" s="40"/>
      <c r="D29" s="2" t="s">
        <v>15</v>
      </c>
      <c r="E29" s="28">
        <f>SUM(F29:W29)</f>
        <v>93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>
        <v>93</v>
      </c>
      <c r="R29" s="15"/>
      <c r="S29" s="15"/>
      <c r="T29" s="15"/>
      <c r="U29" s="15"/>
      <c r="V29" s="15"/>
      <c r="W29" s="15"/>
    </row>
    <row r="30" spans="1:25" s="1" customFormat="1" x14ac:dyDescent="0.2">
      <c r="A30" s="2"/>
      <c r="B30" s="2" t="s">
        <v>83</v>
      </c>
      <c r="C30" s="49" t="s">
        <v>98</v>
      </c>
      <c r="D30" s="2" t="s">
        <v>12</v>
      </c>
      <c r="E30" s="28">
        <f>SUM(F30:W30)</f>
        <v>2</v>
      </c>
      <c r="F30" s="15"/>
      <c r="G30" s="15"/>
      <c r="H30" s="15"/>
      <c r="I30" s="15"/>
      <c r="J30" s="15"/>
      <c r="K30" s="15">
        <v>2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Y30" s="1" t="s">
        <v>150</v>
      </c>
    </row>
    <row r="31" spans="1:25" s="1" customFormat="1" x14ac:dyDescent="0.2">
      <c r="A31" s="2"/>
      <c r="B31" s="2" t="s">
        <v>83</v>
      </c>
      <c r="C31" s="49" t="s">
        <v>98</v>
      </c>
      <c r="D31" s="2" t="s">
        <v>13</v>
      </c>
      <c r="E31" s="28">
        <f>SUM(F31:W31)</f>
        <v>45</v>
      </c>
      <c r="F31" s="15"/>
      <c r="G31" s="15"/>
      <c r="H31" s="15"/>
      <c r="I31" s="15"/>
      <c r="J31" s="15"/>
      <c r="K31" s="15">
        <v>42</v>
      </c>
      <c r="L31" s="15"/>
      <c r="M31" s="15"/>
      <c r="N31" s="15">
        <v>1</v>
      </c>
      <c r="O31" s="15"/>
      <c r="P31" s="15"/>
      <c r="Q31" s="15">
        <v>1</v>
      </c>
      <c r="R31" s="15">
        <v>1</v>
      </c>
      <c r="S31" s="15"/>
      <c r="T31" s="15"/>
      <c r="U31" s="15"/>
      <c r="V31" s="15"/>
      <c r="W31" s="15"/>
    </row>
    <row r="32" spans="1:25" s="1" customFormat="1" x14ac:dyDescent="0.2">
      <c r="A32" s="2"/>
      <c r="B32" s="2" t="s">
        <v>83</v>
      </c>
      <c r="C32" s="40"/>
      <c r="D32" s="2" t="s">
        <v>16</v>
      </c>
      <c r="E32" s="28">
        <f>SUM(F32:W32)</f>
        <v>11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>
        <v>11</v>
      </c>
      <c r="R32" s="15"/>
      <c r="S32" s="15"/>
      <c r="T32" s="15"/>
      <c r="U32" s="15"/>
      <c r="V32" s="15"/>
      <c r="W32" s="15"/>
    </row>
    <row r="33" spans="1:25" s="1" customFormat="1" x14ac:dyDescent="0.2">
      <c r="A33" s="2"/>
      <c r="B33" s="2" t="s">
        <v>83</v>
      </c>
      <c r="C33" s="40"/>
      <c r="D33" s="2" t="s">
        <v>36</v>
      </c>
      <c r="E33" s="28">
        <f>SUM(F33:W33)</f>
        <v>144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27">
        <v>144</v>
      </c>
      <c r="S33" s="16"/>
      <c r="T33" s="16"/>
      <c r="U33" s="16"/>
      <c r="V33" s="16"/>
      <c r="W33" s="16"/>
      <c r="Y33" s="1" t="s">
        <v>103</v>
      </c>
    </row>
    <row r="34" spans="1:25" s="1" customFormat="1" x14ac:dyDescent="0.2">
      <c r="A34" s="2"/>
      <c r="B34" s="2" t="s">
        <v>83</v>
      </c>
      <c r="C34" s="40"/>
      <c r="D34" s="2" t="s">
        <v>43</v>
      </c>
      <c r="E34" s="28">
        <f>SUM(F34:W34)</f>
        <v>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>
        <v>1</v>
      </c>
      <c r="R34" s="15"/>
      <c r="S34" s="15"/>
      <c r="T34" s="15"/>
      <c r="U34" s="15"/>
      <c r="V34" s="15"/>
      <c r="W34" s="15"/>
      <c r="Y34" s="1" t="s">
        <v>109</v>
      </c>
    </row>
    <row r="35" spans="1:25" s="1" customFormat="1" x14ac:dyDescent="0.2">
      <c r="A35" s="2"/>
      <c r="B35" s="2" t="s">
        <v>83</v>
      </c>
      <c r="C35" s="40"/>
      <c r="D35" s="2" t="s">
        <v>44</v>
      </c>
      <c r="E35" s="28">
        <f>SUM(F35:W35)</f>
        <v>394</v>
      </c>
      <c r="F35" s="15"/>
      <c r="G35" s="15"/>
      <c r="H35" s="15"/>
      <c r="I35" s="15"/>
      <c r="J35" s="15"/>
      <c r="K35" s="15">
        <v>22</v>
      </c>
      <c r="L35" s="15"/>
      <c r="M35" s="15">
        <v>28</v>
      </c>
      <c r="N35" s="15"/>
      <c r="O35" s="15"/>
      <c r="P35" s="15">
        <v>114</v>
      </c>
      <c r="Q35" s="15">
        <v>14</v>
      </c>
      <c r="R35" s="20">
        <v>206</v>
      </c>
      <c r="S35" s="15"/>
      <c r="T35" s="15"/>
      <c r="U35" s="15">
        <v>3</v>
      </c>
      <c r="V35" s="15">
        <v>7</v>
      </c>
      <c r="W35" s="15"/>
      <c r="Y35" s="1" t="s">
        <v>119</v>
      </c>
    </row>
    <row r="36" spans="1:25" s="1" customFormat="1" x14ac:dyDescent="0.2">
      <c r="A36" s="2"/>
      <c r="B36" s="2" t="s">
        <v>83</v>
      </c>
      <c r="C36" s="40"/>
      <c r="D36" s="2" t="s">
        <v>45</v>
      </c>
      <c r="E36" s="28">
        <f>SUM(F36:W36)</f>
        <v>1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>
        <v>1</v>
      </c>
      <c r="S36" s="16"/>
      <c r="T36" s="16"/>
      <c r="U36" s="16"/>
      <c r="V36" s="16"/>
      <c r="W36" s="16"/>
      <c r="Y36" s="1" t="s">
        <v>150</v>
      </c>
    </row>
    <row r="37" spans="1:25" s="1" customFormat="1" x14ac:dyDescent="0.2">
      <c r="A37" s="2"/>
      <c r="B37" s="2" t="s">
        <v>83</v>
      </c>
      <c r="C37" s="49" t="s">
        <v>98</v>
      </c>
      <c r="D37" s="2" t="s">
        <v>49</v>
      </c>
      <c r="E37" s="28">
        <f>SUM(F37:W37)</f>
        <v>701</v>
      </c>
      <c r="F37" s="15"/>
      <c r="G37" s="15">
        <v>4</v>
      </c>
      <c r="H37" s="15">
        <v>2</v>
      </c>
      <c r="I37" s="15"/>
      <c r="J37" s="15">
        <v>1</v>
      </c>
      <c r="K37" s="15">
        <v>44</v>
      </c>
      <c r="L37" s="15"/>
      <c r="M37" s="15">
        <v>81</v>
      </c>
      <c r="N37" s="15"/>
      <c r="O37" s="15"/>
      <c r="P37" s="15">
        <v>39</v>
      </c>
      <c r="Q37" s="15">
        <v>71</v>
      </c>
      <c r="R37" s="20">
        <v>429</v>
      </c>
      <c r="S37" s="15"/>
      <c r="T37" s="15"/>
      <c r="U37" s="15">
        <v>4</v>
      </c>
      <c r="V37" s="15">
        <v>26</v>
      </c>
      <c r="W37" s="15"/>
      <c r="Y37" s="1" t="s">
        <v>119</v>
      </c>
    </row>
    <row r="38" spans="1:25" s="1" customFormat="1" x14ac:dyDescent="0.2">
      <c r="A38" s="3"/>
      <c r="B38" s="3" t="s">
        <v>24</v>
      </c>
      <c r="C38" s="57" t="s">
        <v>98</v>
      </c>
      <c r="D38" s="3" t="s">
        <v>24</v>
      </c>
      <c r="E38" s="29">
        <f>SUM(F38:W38)</f>
        <v>120</v>
      </c>
      <c r="F38" s="17"/>
      <c r="G38" s="17"/>
      <c r="H38" s="17"/>
      <c r="I38" s="17"/>
      <c r="J38" s="17">
        <v>1</v>
      </c>
      <c r="K38" s="17"/>
      <c r="L38" s="17"/>
      <c r="M38" s="17"/>
      <c r="N38" s="17"/>
      <c r="O38" s="17"/>
      <c r="P38" s="17"/>
      <c r="Q38" s="17">
        <v>119</v>
      </c>
      <c r="R38" s="17"/>
      <c r="S38" s="17"/>
      <c r="T38" s="17"/>
      <c r="U38" s="17"/>
      <c r="V38" s="17"/>
      <c r="W38" s="17"/>
      <c r="Y38" s="1" t="s">
        <v>122</v>
      </c>
    </row>
    <row r="39" spans="1:25" s="1" customFormat="1" x14ac:dyDescent="0.2">
      <c r="A39" s="3"/>
      <c r="B39" s="3" t="s">
        <v>24</v>
      </c>
      <c r="C39" s="39"/>
      <c r="D39" s="3" t="s">
        <v>25</v>
      </c>
      <c r="E39" s="29">
        <f>SUM(F39:W39)</f>
        <v>75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>
        <v>9</v>
      </c>
      <c r="S39" s="63"/>
      <c r="T39" s="63"/>
      <c r="U39" s="63"/>
      <c r="V39" s="63">
        <f xml:space="preserve"> 58 + 8</f>
        <v>66</v>
      </c>
      <c r="W39" s="63"/>
    </row>
    <row r="40" spans="1:25" s="1" customFormat="1" x14ac:dyDescent="0.2">
      <c r="A40" s="3"/>
      <c r="B40" s="3" t="s">
        <v>24</v>
      </c>
      <c r="C40" s="39"/>
      <c r="D40" s="3" t="s">
        <v>39</v>
      </c>
      <c r="E40" s="29">
        <f>SUM(F40:W40)</f>
        <v>5</v>
      </c>
      <c r="F40" s="17"/>
      <c r="G40" s="17">
        <v>5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Y40" s="1" t="s">
        <v>122</v>
      </c>
    </row>
    <row r="41" spans="1:25" s="1" customFormat="1" x14ac:dyDescent="0.2">
      <c r="A41" s="83" t="s">
        <v>110</v>
      </c>
      <c r="B41" s="7" t="s">
        <v>8</v>
      </c>
      <c r="C41" s="54" t="s">
        <v>98</v>
      </c>
      <c r="D41" s="7" t="s">
        <v>35</v>
      </c>
      <c r="E41" s="33">
        <f>SUM(F41:W41)</f>
        <v>1</v>
      </c>
      <c r="F41" s="21"/>
      <c r="G41" s="21"/>
      <c r="H41" s="21"/>
      <c r="I41" s="21"/>
      <c r="J41" s="21"/>
      <c r="K41" s="21"/>
      <c r="L41" s="21">
        <v>1</v>
      </c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5" s="1" customFormat="1" x14ac:dyDescent="0.2">
      <c r="A42" s="8"/>
      <c r="B42" s="8" t="s">
        <v>84</v>
      </c>
      <c r="C42" s="44"/>
      <c r="D42" s="8" t="s">
        <v>61</v>
      </c>
      <c r="E42" s="34">
        <f>SUM(F42:W42)</f>
        <v>1</v>
      </c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>
        <v>1</v>
      </c>
      <c r="S42" s="80"/>
      <c r="T42" s="80"/>
      <c r="U42" s="80"/>
      <c r="V42" s="80"/>
      <c r="W42" s="80"/>
      <c r="Y42" s="1" t="s">
        <v>116</v>
      </c>
    </row>
    <row r="43" spans="1:25" s="1" customFormat="1" x14ac:dyDescent="0.2">
      <c r="A43" s="8"/>
      <c r="B43" s="8" t="s">
        <v>84</v>
      </c>
      <c r="C43" s="50" t="s">
        <v>98</v>
      </c>
      <c r="D43" s="8" t="s">
        <v>63</v>
      </c>
      <c r="E43" s="34">
        <f>SUM(F43:W43)</f>
        <v>17</v>
      </c>
      <c r="F43" s="22"/>
      <c r="G43" s="22"/>
      <c r="H43" s="22"/>
      <c r="I43" s="22"/>
      <c r="J43" s="22"/>
      <c r="K43" s="22">
        <v>17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Y43" s="1" t="s">
        <v>118</v>
      </c>
    </row>
    <row r="44" spans="1:25" s="1" customFormat="1" x14ac:dyDescent="0.2">
      <c r="A44" s="8"/>
      <c r="B44" s="8" t="s">
        <v>84</v>
      </c>
      <c r="C44" s="44"/>
      <c r="D44" s="8" t="s">
        <v>64</v>
      </c>
      <c r="E44" s="34">
        <f>SUM(F44:W44)</f>
        <v>1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>
        <v>1</v>
      </c>
      <c r="R44" s="22"/>
      <c r="S44" s="22"/>
      <c r="T44" s="22"/>
      <c r="U44" s="22"/>
      <c r="V44" s="22"/>
      <c r="W44" s="22"/>
      <c r="Y44" s="61" t="s">
        <v>101</v>
      </c>
    </row>
    <row r="45" spans="1:25" s="1" customFormat="1" x14ac:dyDescent="0.2">
      <c r="A45" s="8"/>
      <c r="B45" s="8" t="s">
        <v>84</v>
      </c>
      <c r="C45" s="44"/>
      <c r="D45" s="8" t="s">
        <v>77</v>
      </c>
      <c r="E45" s="34">
        <f>SUM(F45:W45)</f>
        <v>1</v>
      </c>
      <c r="F45" s="22"/>
      <c r="G45" s="22"/>
      <c r="H45" s="22"/>
      <c r="I45" s="22"/>
      <c r="J45" s="22"/>
      <c r="K45" s="22">
        <v>1</v>
      </c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Y45" s="1" t="s">
        <v>111</v>
      </c>
    </row>
    <row r="46" spans="1:25" s="1" customFormat="1" x14ac:dyDescent="0.2">
      <c r="A46" s="9"/>
      <c r="B46" s="9" t="s">
        <v>37</v>
      </c>
      <c r="C46" s="51" t="s">
        <v>98</v>
      </c>
      <c r="D46" s="9" t="s">
        <v>1</v>
      </c>
      <c r="E46" s="35">
        <f>SUM(F46:W46)</f>
        <v>2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>
        <v>2</v>
      </c>
      <c r="R46" s="23"/>
      <c r="S46" s="23"/>
      <c r="T46" s="23"/>
      <c r="U46" s="23"/>
      <c r="V46" s="23"/>
      <c r="W46" s="23"/>
      <c r="Y46" s="1" t="s">
        <v>111</v>
      </c>
    </row>
    <row r="47" spans="1:25" s="1" customFormat="1" x14ac:dyDescent="0.2">
      <c r="A47" s="9"/>
      <c r="B47" s="9" t="s">
        <v>37</v>
      </c>
      <c r="C47" s="51" t="s">
        <v>98</v>
      </c>
      <c r="D47" s="9" t="s">
        <v>11</v>
      </c>
      <c r="E47" s="35">
        <f>SUM(F47:W47)</f>
        <v>3</v>
      </c>
      <c r="F47" s="23">
        <v>3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5" s="1" customFormat="1" x14ac:dyDescent="0.2">
      <c r="A48" s="9"/>
      <c r="B48" s="9" t="s">
        <v>37</v>
      </c>
      <c r="C48" s="45"/>
      <c r="D48" s="9" t="s">
        <v>26</v>
      </c>
      <c r="E48" s="35">
        <f>SUM(F48:W48)</f>
        <v>84</v>
      </c>
      <c r="F48" s="23"/>
      <c r="G48" s="23"/>
      <c r="H48" s="23"/>
      <c r="I48" s="23"/>
      <c r="J48" s="23"/>
      <c r="K48" s="23"/>
      <c r="L48" s="23"/>
      <c r="M48" s="23">
        <v>29</v>
      </c>
      <c r="N48" s="23"/>
      <c r="O48" s="23"/>
      <c r="P48" s="23"/>
      <c r="Q48" s="23">
        <f xml:space="preserve"> 24 + 3</f>
        <v>27</v>
      </c>
      <c r="R48" s="23">
        <v>26</v>
      </c>
      <c r="S48" s="23">
        <v>1</v>
      </c>
      <c r="T48" s="23"/>
      <c r="U48" s="23"/>
      <c r="V48" s="23">
        <v>1</v>
      </c>
      <c r="W48" s="23"/>
    </row>
    <row r="49" spans="1:25" s="1" customFormat="1" x14ac:dyDescent="0.2">
      <c r="A49" s="9"/>
      <c r="B49" s="9" t="s">
        <v>37</v>
      </c>
      <c r="C49" s="51" t="s">
        <v>98</v>
      </c>
      <c r="D49" s="9" t="s">
        <v>34</v>
      </c>
      <c r="E49" s="35">
        <f>SUM(F49:W49)</f>
        <v>4</v>
      </c>
      <c r="F49" s="23"/>
      <c r="G49" s="23"/>
      <c r="H49" s="23">
        <v>4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5" s="1" customFormat="1" x14ac:dyDescent="0.2">
      <c r="A50" s="9"/>
      <c r="B50" s="9" t="s">
        <v>37</v>
      </c>
      <c r="C50" s="51" t="s">
        <v>98</v>
      </c>
      <c r="D50" s="9" t="s">
        <v>67</v>
      </c>
      <c r="E50" s="35">
        <f>SUM(F50:W50)</f>
        <v>2</v>
      </c>
      <c r="F50" s="23"/>
      <c r="G50" s="23"/>
      <c r="H50" s="23"/>
      <c r="I50" s="23"/>
      <c r="J50" s="23"/>
      <c r="K50" s="23"/>
      <c r="L50" s="23">
        <v>2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5" s="1" customFormat="1" x14ac:dyDescent="0.2">
      <c r="A51" s="9"/>
      <c r="B51" s="9" t="s">
        <v>37</v>
      </c>
      <c r="C51" s="45"/>
      <c r="D51" s="9" t="s">
        <v>73</v>
      </c>
      <c r="E51" s="35">
        <f>SUM(F51:W51)</f>
        <v>4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>
        <v>4</v>
      </c>
      <c r="R51" s="23"/>
      <c r="S51" s="23"/>
      <c r="T51" s="23"/>
      <c r="U51" s="23"/>
      <c r="V51" s="23"/>
      <c r="W51" s="23"/>
    </row>
    <row r="52" spans="1:25" s="1" customFormat="1" x14ac:dyDescent="0.2">
      <c r="A52" s="86" t="s">
        <v>17</v>
      </c>
      <c r="B52" s="74" t="s">
        <v>17</v>
      </c>
      <c r="C52" s="75" t="s">
        <v>98</v>
      </c>
      <c r="D52" s="74" t="s">
        <v>17</v>
      </c>
      <c r="E52" s="76">
        <f>SUM(F52:W52)</f>
        <v>20</v>
      </c>
      <c r="F52" s="77">
        <v>1</v>
      </c>
      <c r="G52" s="77"/>
      <c r="H52" s="77">
        <v>1</v>
      </c>
      <c r="I52" s="77"/>
      <c r="J52" s="77"/>
      <c r="K52" s="77"/>
      <c r="L52" s="77"/>
      <c r="M52" s="77"/>
      <c r="N52" s="77"/>
      <c r="O52" s="77"/>
      <c r="P52" s="77"/>
      <c r="Q52" s="77">
        <v>10</v>
      </c>
      <c r="R52" s="77"/>
      <c r="S52" s="77">
        <v>8</v>
      </c>
      <c r="T52" s="77"/>
      <c r="U52" s="77"/>
      <c r="V52" s="77"/>
      <c r="W52" s="77"/>
      <c r="Y52" s="61" t="s">
        <v>147</v>
      </c>
    </row>
    <row r="53" spans="1:25" s="1" customFormat="1" x14ac:dyDescent="0.2">
      <c r="A53" s="74"/>
      <c r="B53" s="74" t="s">
        <v>17</v>
      </c>
      <c r="C53" s="78"/>
      <c r="D53" s="74" t="s">
        <v>68</v>
      </c>
      <c r="E53" s="76">
        <f>SUM(F53:W53)</f>
        <v>1</v>
      </c>
      <c r="F53" s="77"/>
      <c r="G53" s="77"/>
      <c r="H53" s="77"/>
      <c r="I53" s="77"/>
      <c r="J53" s="77"/>
      <c r="K53" s="77"/>
      <c r="L53" s="77"/>
      <c r="M53" s="77">
        <v>1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Y53" s="1" t="s">
        <v>148</v>
      </c>
    </row>
    <row r="54" spans="1:25" s="1" customFormat="1" x14ac:dyDescent="0.2">
      <c r="A54" s="84" t="s">
        <v>37</v>
      </c>
      <c r="B54" s="10" t="s">
        <v>37</v>
      </c>
      <c r="C54" s="46"/>
      <c r="D54" s="10" t="s">
        <v>3</v>
      </c>
      <c r="E54" s="36">
        <f>SUM(F54:W54)</f>
        <v>6</v>
      </c>
      <c r="F54" s="24"/>
      <c r="G54" s="24">
        <v>6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Y54" s="1" t="s">
        <v>104</v>
      </c>
    </row>
    <row r="55" spans="1:25" s="1" customFormat="1" x14ac:dyDescent="0.2">
      <c r="A55" s="10"/>
      <c r="B55" s="10" t="s">
        <v>37</v>
      </c>
      <c r="C55" s="46"/>
      <c r="D55" s="10" t="s">
        <v>6</v>
      </c>
      <c r="E55" s="36">
        <f>SUM(F55:W55)</f>
        <v>3</v>
      </c>
      <c r="F55" s="24"/>
      <c r="G55" s="24"/>
      <c r="H55" s="24"/>
      <c r="I55" s="24"/>
      <c r="J55" s="24"/>
      <c r="K55" s="24"/>
      <c r="L55" s="24"/>
      <c r="M55" s="24">
        <v>3</v>
      </c>
      <c r="N55" s="24"/>
      <c r="O55" s="24"/>
      <c r="P55" s="24"/>
      <c r="Q55" s="24"/>
      <c r="R55" s="24"/>
      <c r="S55" s="24"/>
      <c r="T55" s="24"/>
      <c r="U55" s="24"/>
      <c r="V55" s="24"/>
      <c r="W55" s="24"/>
      <c r="Y55" s="1" t="s">
        <v>123</v>
      </c>
    </row>
    <row r="56" spans="1:25" s="1" customFormat="1" x14ac:dyDescent="0.2">
      <c r="A56" s="10"/>
      <c r="B56" s="10" t="s">
        <v>37</v>
      </c>
      <c r="C56" s="46"/>
      <c r="D56" s="10" t="s">
        <v>20</v>
      </c>
      <c r="E56" s="36">
        <f>SUM(F56:W56)</f>
        <v>1</v>
      </c>
      <c r="F56" s="24"/>
      <c r="G56" s="24"/>
      <c r="H56" s="24"/>
      <c r="I56" s="24"/>
      <c r="J56" s="24"/>
      <c r="K56" s="24">
        <v>1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Y56" s="1" t="s">
        <v>125</v>
      </c>
    </row>
    <row r="57" spans="1:25" s="1" customFormat="1" x14ac:dyDescent="0.2">
      <c r="A57" s="10"/>
      <c r="B57" s="10" t="s">
        <v>37</v>
      </c>
      <c r="C57" s="46"/>
      <c r="D57" s="10" t="s">
        <v>23</v>
      </c>
      <c r="E57" s="36">
        <f>SUM(F57:W57)</f>
        <v>30</v>
      </c>
      <c r="F57" s="24"/>
      <c r="G57" s="24"/>
      <c r="H57" s="24"/>
      <c r="I57" s="24"/>
      <c r="J57" s="24"/>
      <c r="K57" s="24">
        <v>1</v>
      </c>
      <c r="L57" s="24"/>
      <c r="M57" s="24">
        <v>29</v>
      </c>
      <c r="N57" s="24"/>
      <c r="O57" s="24"/>
      <c r="P57" s="24"/>
      <c r="Q57" s="24"/>
      <c r="R57" s="24"/>
      <c r="S57" s="24"/>
      <c r="T57" s="24"/>
      <c r="U57" s="24"/>
      <c r="V57" s="24"/>
      <c r="W57" s="24"/>
      <c r="Y57" s="1" t="s">
        <v>105</v>
      </c>
    </row>
    <row r="58" spans="1:25" s="1" customFormat="1" x14ac:dyDescent="0.2">
      <c r="A58" s="10"/>
      <c r="B58" s="10" t="s">
        <v>37</v>
      </c>
      <c r="C58" s="46"/>
      <c r="D58" s="10" t="s">
        <v>28</v>
      </c>
      <c r="E58" s="36">
        <f>SUM(F58:W58)</f>
        <v>1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>
        <v>1</v>
      </c>
      <c r="R58" s="24"/>
      <c r="S58" s="24"/>
      <c r="T58" s="24"/>
      <c r="U58" s="24"/>
      <c r="V58" s="24"/>
      <c r="W58" s="24"/>
      <c r="Y58" s="1" t="s">
        <v>133</v>
      </c>
    </row>
    <row r="59" spans="1:25" s="1" customFormat="1" x14ac:dyDescent="0.2">
      <c r="A59" s="10"/>
      <c r="B59" s="10" t="s">
        <v>37</v>
      </c>
      <c r="C59" s="46"/>
      <c r="D59" s="10" t="s">
        <v>32</v>
      </c>
      <c r="E59" s="36">
        <f>SUM(F59:W59)</f>
        <v>4</v>
      </c>
      <c r="F59" s="24"/>
      <c r="G59" s="24"/>
      <c r="H59" s="24"/>
      <c r="I59" s="24"/>
      <c r="J59" s="24"/>
      <c r="K59" s="24">
        <v>4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Y59" s="1" t="s">
        <v>134</v>
      </c>
    </row>
    <row r="60" spans="1:25" s="1" customFormat="1" x14ac:dyDescent="0.2">
      <c r="A60" s="10"/>
      <c r="B60" s="10" t="s">
        <v>37</v>
      </c>
      <c r="C60" s="46"/>
      <c r="D60" s="10" t="s">
        <v>33</v>
      </c>
      <c r="E60" s="36">
        <f>SUM(F60:W60)</f>
        <v>43</v>
      </c>
      <c r="F60" s="24"/>
      <c r="G60" s="24"/>
      <c r="H60" s="24"/>
      <c r="I60" s="24"/>
      <c r="J60" s="24"/>
      <c r="K60" s="24"/>
      <c r="L60" s="24"/>
      <c r="M60" s="24">
        <v>25</v>
      </c>
      <c r="N60" s="24"/>
      <c r="O60" s="24"/>
      <c r="P60" s="24"/>
      <c r="Q60" s="24"/>
      <c r="R60" s="24">
        <v>18</v>
      </c>
      <c r="S60" s="24"/>
      <c r="T60" s="24"/>
      <c r="U60" s="24"/>
      <c r="V60" s="24"/>
      <c r="W60" s="24"/>
      <c r="Y60" s="1" t="s">
        <v>124</v>
      </c>
    </row>
    <row r="61" spans="1:25" s="1" customFormat="1" x14ac:dyDescent="0.2">
      <c r="A61" s="10"/>
      <c r="B61" s="10" t="s">
        <v>37</v>
      </c>
      <c r="C61" s="55" t="s">
        <v>98</v>
      </c>
      <c r="D61" s="10" t="s">
        <v>37</v>
      </c>
      <c r="E61" s="36">
        <f>SUM(F61:W61)</f>
        <v>68</v>
      </c>
      <c r="F61" s="24"/>
      <c r="G61" s="24">
        <v>57</v>
      </c>
      <c r="H61" s="24"/>
      <c r="I61" s="24"/>
      <c r="J61" s="24"/>
      <c r="K61" s="24">
        <v>2</v>
      </c>
      <c r="L61" s="24"/>
      <c r="M61" s="24"/>
      <c r="N61" s="24"/>
      <c r="O61" s="24"/>
      <c r="P61" s="24"/>
      <c r="Q61" s="24"/>
      <c r="R61" s="24">
        <v>3</v>
      </c>
      <c r="S61" s="24">
        <v>5</v>
      </c>
      <c r="T61" s="24"/>
      <c r="U61" s="24"/>
      <c r="V61" s="24">
        <v>1</v>
      </c>
      <c r="W61" s="24"/>
      <c r="Y61" s="1" t="s">
        <v>146</v>
      </c>
    </row>
    <row r="62" spans="1:25" s="1" customFormat="1" x14ac:dyDescent="0.2">
      <c r="A62" s="10"/>
      <c r="B62" s="10" t="s">
        <v>37</v>
      </c>
      <c r="C62" s="46"/>
      <c r="D62" s="10" t="s">
        <v>50</v>
      </c>
      <c r="E62" s="36">
        <f>SUM(F62:W62)</f>
        <v>1</v>
      </c>
      <c r="F62" s="24"/>
      <c r="G62" s="24"/>
      <c r="H62" s="24"/>
      <c r="I62" s="24"/>
      <c r="J62" s="24"/>
      <c r="K62" s="24"/>
      <c r="L62" s="24"/>
      <c r="M62" s="24">
        <v>1</v>
      </c>
      <c r="N62" s="24"/>
      <c r="O62" s="24"/>
      <c r="P62" s="24"/>
      <c r="Q62" s="24"/>
      <c r="R62" s="24"/>
      <c r="S62" s="24"/>
      <c r="T62" s="24"/>
      <c r="U62" s="24"/>
      <c r="V62" s="24"/>
      <c r="W62" s="24"/>
      <c r="Y62" s="1" t="s">
        <v>128</v>
      </c>
    </row>
    <row r="63" spans="1:25" s="1" customFormat="1" x14ac:dyDescent="0.2">
      <c r="A63" s="10"/>
      <c r="B63" s="10" t="s">
        <v>37</v>
      </c>
      <c r="C63" s="46"/>
      <c r="D63" s="10" t="s">
        <v>52</v>
      </c>
      <c r="E63" s="36">
        <f>SUM(F63:W63)</f>
        <v>7</v>
      </c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>
        <v>7</v>
      </c>
      <c r="T63" s="88"/>
      <c r="U63" s="88"/>
      <c r="V63" s="88"/>
      <c r="W63" s="88"/>
      <c r="Y63" s="1" t="s">
        <v>111</v>
      </c>
    </row>
    <row r="64" spans="1:25" s="1" customFormat="1" x14ac:dyDescent="0.2">
      <c r="A64" s="10"/>
      <c r="B64" s="10" t="s">
        <v>37</v>
      </c>
      <c r="C64" s="46"/>
      <c r="D64" s="10" t="s">
        <v>58</v>
      </c>
      <c r="E64" s="36">
        <f>SUM(F64:W64)</f>
        <v>1</v>
      </c>
      <c r="F64" s="24"/>
      <c r="G64" s="24"/>
      <c r="H64" s="24"/>
      <c r="I64" s="24"/>
      <c r="J64" s="24"/>
      <c r="K64" s="24"/>
      <c r="L64" s="24"/>
      <c r="M64" s="24">
        <v>1</v>
      </c>
      <c r="N64" s="24"/>
      <c r="O64" s="24"/>
      <c r="P64" s="24"/>
      <c r="Q64" s="24"/>
      <c r="R64" s="24"/>
      <c r="S64" s="24"/>
      <c r="T64" s="24"/>
      <c r="U64" s="24"/>
      <c r="V64" s="24"/>
      <c r="W64" s="24"/>
      <c r="Y64" s="1" t="s">
        <v>145</v>
      </c>
    </row>
    <row r="65" spans="1:27" s="1" customFormat="1" x14ac:dyDescent="0.2">
      <c r="A65" s="10"/>
      <c r="B65" s="10" t="s">
        <v>37</v>
      </c>
      <c r="C65" s="46"/>
      <c r="D65" s="10" t="s">
        <v>59</v>
      </c>
      <c r="E65" s="36">
        <f>SUM(F65:W65)</f>
        <v>1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>
        <v>1</v>
      </c>
      <c r="R65" s="24"/>
      <c r="S65" s="24"/>
      <c r="T65" s="24"/>
      <c r="U65" s="24"/>
      <c r="V65" s="24"/>
      <c r="W65" s="24"/>
      <c r="Y65" s="1" t="s">
        <v>129</v>
      </c>
    </row>
    <row r="66" spans="1:27" s="1" customFormat="1" x14ac:dyDescent="0.2">
      <c r="A66" s="10"/>
      <c r="B66" s="10" t="s">
        <v>37</v>
      </c>
      <c r="C66" s="46"/>
      <c r="D66" s="10" t="s">
        <v>71</v>
      </c>
      <c r="E66" s="36">
        <f>SUM(F66:W66)</f>
        <v>1</v>
      </c>
      <c r="F66" s="24"/>
      <c r="G66" s="24"/>
      <c r="H66" s="24"/>
      <c r="I66" s="24"/>
      <c r="J66" s="24"/>
      <c r="K66" s="24">
        <v>1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Y66" s="1" t="s">
        <v>131</v>
      </c>
    </row>
    <row r="67" spans="1:27" s="1" customFormat="1" x14ac:dyDescent="0.2">
      <c r="A67" s="11"/>
      <c r="B67" s="11" t="s">
        <v>55</v>
      </c>
      <c r="C67" s="47"/>
      <c r="D67" s="11" t="s">
        <v>55</v>
      </c>
      <c r="E67" s="37">
        <f>SUM(F67:W67)</f>
        <v>77</v>
      </c>
      <c r="F67" s="25"/>
      <c r="G67" s="25">
        <v>2</v>
      </c>
      <c r="H67" s="25"/>
      <c r="I67" s="25"/>
      <c r="J67" s="25"/>
      <c r="K67" s="25">
        <v>17</v>
      </c>
      <c r="L67" s="25"/>
      <c r="M67" s="25">
        <v>28</v>
      </c>
      <c r="N67" s="25"/>
      <c r="O67" s="25"/>
      <c r="P67" s="25"/>
      <c r="Q67" s="25">
        <v>14</v>
      </c>
      <c r="R67" s="25">
        <v>4</v>
      </c>
      <c r="S67" s="25">
        <v>9</v>
      </c>
      <c r="T67" s="25"/>
      <c r="U67" s="25">
        <v>1</v>
      </c>
      <c r="V67" s="25">
        <v>2</v>
      </c>
      <c r="W67" s="25"/>
      <c r="Y67" s="1" t="s">
        <v>124</v>
      </c>
    </row>
    <row r="68" spans="1:27" s="1" customFormat="1" x14ac:dyDescent="0.2">
      <c r="A68" s="11"/>
      <c r="B68" s="11" t="s">
        <v>55</v>
      </c>
      <c r="C68" s="47"/>
      <c r="D68" s="11" t="s">
        <v>69</v>
      </c>
      <c r="E68" s="37">
        <f>SUM(F68:W68)</f>
        <v>106</v>
      </c>
      <c r="F68" s="25"/>
      <c r="G68" s="25"/>
      <c r="H68" s="25"/>
      <c r="I68" s="25"/>
      <c r="J68" s="25"/>
      <c r="K68" s="25"/>
      <c r="L68" s="25"/>
      <c r="M68" s="25">
        <v>55</v>
      </c>
      <c r="N68" s="25"/>
      <c r="O68" s="25"/>
      <c r="P68" s="25"/>
      <c r="Q68" s="25">
        <v>45</v>
      </c>
      <c r="R68" s="25"/>
      <c r="S68" s="25"/>
      <c r="T68" s="25"/>
      <c r="U68" s="25"/>
      <c r="V68" s="25">
        <v>6</v>
      </c>
      <c r="W68" s="25"/>
      <c r="Y68" s="1" t="s">
        <v>120</v>
      </c>
    </row>
    <row r="69" spans="1:27" s="1" customFormat="1" x14ac:dyDescent="0.2">
      <c r="A69" s="85" t="s">
        <v>136</v>
      </c>
      <c r="B69" s="12" t="s">
        <v>4</v>
      </c>
      <c r="C69" s="48"/>
      <c r="D69" s="12" t="s">
        <v>4</v>
      </c>
      <c r="E69" s="38">
        <f>SUM(F69:W69)</f>
        <v>1</v>
      </c>
      <c r="F69" s="26"/>
      <c r="G69" s="26"/>
      <c r="H69" s="26"/>
      <c r="I69" s="26"/>
      <c r="J69" s="26"/>
      <c r="K69" s="26"/>
      <c r="L69" s="26"/>
      <c r="M69" s="26">
        <v>1</v>
      </c>
      <c r="N69" s="26"/>
      <c r="O69" s="26"/>
      <c r="P69" s="26"/>
      <c r="Q69" s="26"/>
      <c r="R69" s="26"/>
      <c r="S69" s="26"/>
      <c r="T69" s="26"/>
      <c r="U69" s="26"/>
      <c r="V69" s="26"/>
      <c r="W69" s="26"/>
      <c r="Y69" s="1" t="s">
        <v>115</v>
      </c>
    </row>
    <row r="70" spans="1:27" s="1" customFormat="1" x14ac:dyDescent="0.2">
      <c r="A70" s="12"/>
      <c r="B70" s="12" t="s">
        <v>4</v>
      </c>
      <c r="C70" s="48"/>
      <c r="D70" s="12" t="s">
        <v>5</v>
      </c>
      <c r="E70" s="38">
        <f>SUM(F70:W70)</f>
        <v>526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>
        <v>526</v>
      </c>
      <c r="R70" s="26"/>
      <c r="S70" s="26"/>
      <c r="T70" s="26"/>
      <c r="U70" s="26"/>
      <c r="V70" s="26"/>
      <c r="W70" s="26"/>
      <c r="Y70" s="1" t="s">
        <v>111</v>
      </c>
    </row>
    <row r="71" spans="1:27" s="1" customFormat="1" x14ac:dyDescent="0.2">
      <c r="A71" s="12"/>
      <c r="B71" s="12" t="s">
        <v>4</v>
      </c>
      <c r="C71" s="48"/>
      <c r="D71" s="12" t="s">
        <v>53</v>
      </c>
      <c r="E71" s="38">
        <f>SUM(F71:W71)</f>
        <v>4</v>
      </c>
      <c r="F71" s="26"/>
      <c r="G71" s="26"/>
      <c r="H71" s="26"/>
      <c r="I71" s="26"/>
      <c r="J71" s="26"/>
      <c r="K71" s="26"/>
      <c r="L71" s="26"/>
      <c r="M71" s="26">
        <v>4</v>
      </c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1:27" s="1" customFormat="1" x14ac:dyDescent="0.2">
      <c r="A72" s="12"/>
      <c r="B72" s="12" t="s">
        <v>4</v>
      </c>
      <c r="C72" s="48"/>
      <c r="D72" s="12" t="s">
        <v>54</v>
      </c>
      <c r="E72" s="38">
        <f>SUM(F72:W72)</f>
        <v>223</v>
      </c>
      <c r="F72" s="26"/>
      <c r="G72" s="26">
        <v>2</v>
      </c>
      <c r="H72" s="26"/>
      <c r="I72" s="26"/>
      <c r="J72" s="26"/>
      <c r="K72" s="26"/>
      <c r="L72" s="26"/>
      <c r="M72" s="26">
        <v>217</v>
      </c>
      <c r="N72" s="26"/>
      <c r="O72" s="26"/>
      <c r="P72" s="26"/>
      <c r="Q72" s="26"/>
      <c r="R72" s="26"/>
      <c r="S72" s="26"/>
      <c r="T72" s="26"/>
      <c r="U72" s="26"/>
      <c r="V72" s="26">
        <v>4</v>
      </c>
      <c r="W72" s="26"/>
      <c r="Y72" s="1" t="s">
        <v>112</v>
      </c>
    </row>
    <row r="73" spans="1:27" s="1" customFormat="1" x14ac:dyDescent="0.2">
      <c r="A73" s="12"/>
      <c r="B73" s="12" t="s">
        <v>4</v>
      </c>
      <c r="C73" s="56" t="s">
        <v>98</v>
      </c>
      <c r="D73" s="12" t="s">
        <v>79</v>
      </c>
      <c r="E73" s="38">
        <f>SUM(F73:W73)</f>
        <v>5</v>
      </c>
      <c r="F73" s="26"/>
      <c r="G73" s="26"/>
      <c r="H73" s="26"/>
      <c r="I73" s="26"/>
      <c r="J73" s="26"/>
      <c r="K73" s="26"/>
      <c r="L73" s="26"/>
      <c r="M73" s="26">
        <v>5</v>
      </c>
      <c r="N73" s="26"/>
      <c r="O73" s="26"/>
      <c r="P73" s="26"/>
      <c r="Q73" s="26"/>
      <c r="R73" s="26"/>
      <c r="S73" s="26"/>
      <c r="T73" s="26"/>
      <c r="U73" s="26"/>
      <c r="V73" s="26"/>
      <c r="W73" s="26"/>
      <c r="Y73" s="1" t="s">
        <v>113</v>
      </c>
    </row>
    <row r="74" spans="1:27" s="1" customFormat="1" x14ac:dyDescent="0.2">
      <c r="A74" s="12"/>
      <c r="B74" s="12" t="s">
        <v>4</v>
      </c>
      <c r="C74" s="48"/>
      <c r="D74" s="12" t="s">
        <v>65</v>
      </c>
      <c r="E74" s="38">
        <f>SUM(F74:W74)</f>
        <v>63</v>
      </c>
      <c r="F74" s="26"/>
      <c r="G74" s="26"/>
      <c r="H74" s="26"/>
      <c r="I74" s="26"/>
      <c r="J74" s="26"/>
      <c r="K74" s="26"/>
      <c r="L74" s="26"/>
      <c r="M74" s="26">
        <v>63</v>
      </c>
      <c r="N74" s="26"/>
      <c r="O74" s="26"/>
      <c r="P74" s="26"/>
      <c r="Q74" s="26"/>
      <c r="R74" s="26"/>
      <c r="S74" s="26"/>
      <c r="T74" s="26"/>
      <c r="U74" s="26"/>
      <c r="V74" s="26"/>
      <c r="W74" s="26"/>
      <c r="Y74" s="61" t="s">
        <v>114</v>
      </c>
    </row>
    <row r="75" spans="1:27" s="1" customFormat="1" x14ac:dyDescent="0.2">
      <c r="A75" s="65"/>
      <c r="B75" s="65" t="s">
        <v>22</v>
      </c>
      <c r="C75" s="66" t="s">
        <v>98</v>
      </c>
      <c r="D75" s="65" t="s">
        <v>22</v>
      </c>
      <c r="E75" s="67">
        <f>SUM(F75:W75)</f>
        <v>281</v>
      </c>
      <c r="F75" s="68"/>
      <c r="G75" s="68"/>
      <c r="H75" s="68"/>
      <c r="I75" s="68"/>
      <c r="J75" s="68"/>
      <c r="K75" s="68">
        <v>249</v>
      </c>
      <c r="L75" s="68"/>
      <c r="M75" s="68">
        <v>9</v>
      </c>
      <c r="N75" s="68"/>
      <c r="O75" s="68"/>
      <c r="P75" s="68">
        <v>8</v>
      </c>
      <c r="Q75" s="68">
        <v>15</v>
      </c>
      <c r="R75" s="68"/>
      <c r="S75" s="68"/>
      <c r="T75" s="68"/>
      <c r="U75" s="68"/>
      <c r="V75" s="68"/>
      <c r="W75" s="68"/>
      <c r="Y75" s="61" t="s">
        <v>151</v>
      </c>
    </row>
    <row r="76" spans="1:27" s="1" customFormat="1" x14ac:dyDescent="0.2">
      <c r="A76" s="65"/>
      <c r="B76" s="65" t="s">
        <v>22</v>
      </c>
      <c r="C76" s="66" t="s">
        <v>98</v>
      </c>
      <c r="D76" s="65" t="s">
        <v>40</v>
      </c>
      <c r="E76" s="67">
        <f>SUM(F76:W76)</f>
        <v>3002</v>
      </c>
      <c r="F76" s="68"/>
      <c r="G76" s="68"/>
      <c r="H76" s="68"/>
      <c r="I76" s="68"/>
      <c r="J76" s="68"/>
      <c r="K76" s="68">
        <v>3002</v>
      </c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Y76" s="61" t="s">
        <v>108</v>
      </c>
    </row>
    <row r="77" spans="1:27" s="1" customFormat="1" x14ac:dyDescent="0.2">
      <c r="A77" s="65"/>
      <c r="B77" s="65" t="s">
        <v>22</v>
      </c>
      <c r="C77" s="69"/>
      <c r="D77" s="65" t="s">
        <v>62</v>
      </c>
      <c r="E77" s="67">
        <f>SUM(F77:W77)</f>
        <v>14</v>
      </c>
      <c r="F77" s="68"/>
      <c r="G77" s="68"/>
      <c r="H77" s="68"/>
      <c r="I77" s="68"/>
      <c r="J77" s="68"/>
      <c r="K77" s="68">
        <v>14</v>
      </c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Y77" s="1" t="s">
        <v>111</v>
      </c>
    </row>
    <row r="78" spans="1:27" s="1" customFormat="1" x14ac:dyDescent="0.2">
      <c r="A78" s="70"/>
      <c r="B78" s="70" t="s">
        <v>81</v>
      </c>
      <c r="C78" s="81" t="s">
        <v>98</v>
      </c>
      <c r="D78" s="70" t="s">
        <v>0</v>
      </c>
      <c r="E78" s="71">
        <f>SUM(F78:W78)</f>
        <v>1025</v>
      </c>
      <c r="F78" s="72"/>
      <c r="G78" s="72"/>
      <c r="H78" s="72"/>
      <c r="I78" s="72"/>
      <c r="J78" s="72"/>
      <c r="K78" s="72">
        <v>29</v>
      </c>
      <c r="L78" s="72"/>
      <c r="M78" s="72">
        <v>2</v>
      </c>
      <c r="N78" s="72"/>
      <c r="O78" s="72"/>
      <c r="P78" s="72">
        <v>3</v>
      </c>
      <c r="Q78" s="72">
        <v>31</v>
      </c>
      <c r="R78" s="72">
        <v>949</v>
      </c>
      <c r="S78" s="72">
        <v>1</v>
      </c>
      <c r="T78" s="72"/>
      <c r="U78" s="72">
        <v>9</v>
      </c>
      <c r="V78" s="72">
        <v>1</v>
      </c>
      <c r="W78" s="72"/>
      <c r="Y78" s="1" t="s">
        <v>111</v>
      </c>
    </row>
    <row r="79" spans="1:27" s="1" customFormat="1" x14ac:dyDescent="0.2">
      <c r="A79" s="70"/>
      <c r="B79" s="70" t="s">
        <v>81</v>
      </c>
      <c r="C79" s="81" t="s">
        <v>98</v>
      </c>
      <c r="D79" s="70" t="s">
        <v>70</v>
      </c>
      <c r="E79" s="71">
        <f>SUM(F79:W79)</f>
        <v>798</v>
      </c>
      <c r="F79" s="72"/>
      <c r="G79" s="72"/>
      <c r="H79" s="72"/>
      <c r="I79" s="72"/>
      <c r="J79" s="72"/>
      <c r="K79" s="24">
        <v>563</v>
      </c>
      <c r="L79" s="72"/>
      <c r="M79" s="24">
        <v>224</v>
      </c>
      <c r="N79" s="72"/>
      <c r="O79" s="72"/>
      <c r="P79" s="72"/>
      <c r="Q79" s="72"/>
      <c r="R79" s="72"/>
      <c r="S79" s="72">
        <v>11</v>
      </c>
      <c r="T79" s="72"/>
      <c r="U79" s="72"/>
      <c r="V79" s="72"/>
      <c r="W79" s="72"/>
      <c r="Y79" s="1" t="s">
        <v>130</v>
      </c>
      <c r="AA79" s="1" t="s">
        <v>100</v>
      </c>
    </row>
    <row r="80" spans="1:27" s="1" customFormat="1" x14ac:dyDescent="0.2">
      <c r="A80" s="65"/>
      <c r="B80" s="65" t="s">
        <v>74</v>
      </c>
      <c r="C80" s="69"/>
      <c r="D80" s="65" t="s">
        <v>74</v>
      </c>
      <c r="E80" s="67">
        <f>SUM(F80:W80)</f>
        <v>334</v>
      </c>
      <c r="F80" s="68"/>
      <c r="G80" s="68">
        <v>4</v>
      </c>
      <c r="H80" s="68"/>
      <c r="I80" s="68"/>
      <c r="J80" s="68"/>
      <c r="K80" s="68"/>
      <c r="L80" s="68"/>
      <c r="M80" s="68">
        <v>278</v>
      </c>
      <c r="N80" s="68"/>
      <c r="O80" s="68"/>
      <c r="P80" s="68"/>
      <c r="Q80" s="68">
        <v>43</v>
      </c>
      <c r="R80" s="68">
        <v>1</v>
      </c>
      <c r="S80" s="68"/>
      <c r="T80" s="68"/>
      <c r="U80" s="68"/>
      <c r="V80" s="68">
        <v>8</v>
      </c>
      <c r="W80" s="68"/>
      <c r="Y80" s="1" t="s">
        <v>111</v>
      </c>
    </row>
    <row r="81" spans="1:25" s="1" customFormat="1" x14ac:dyDescent="0.2">
      <c r="A81" s="65"/>
      <c r="B81" s="65" t="s">
        <v>74</v>
      </c>
      <c r="C81" s="69"/>
      <c r="D81" s="65" t="s">
        <v>75</v>
      </c>
      <c r="E81" s="67">
        <f>SUM(F81:W81)</f>
        <v>5</v>
      </c>
      <c r="F81" s="68"/>
      <c r="G81" s="68"/>
      <c r="H81" s="68"/>
      <c r="I81" s="68"/>
      <c r="J81" s="68"/>
      <c r="K81" s="68">
        <v>5</v>
      </c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Y81" s="1" t="s">
        <v>111</v>
      </c>
    </row>
    <row r="82" spans="1:25" s="1" customFormat="1" x14ac:dyDescent="0.2">
      <c r="A82" s="12"/>
      <c r="B82" s="12" t="s">
        <v>82</v>
      </c>
      <c r="C82" s="48"/>
      <c r="D82" s="12" t="s">
        <v>7</v>
      </c>
      <c r="E82" s="38">
        <f>SUM(F82:W82)</f>
        <v>16</v>
      </c>
      <c r="F82" s="26"/>
      <c r="G82" s="26"/>
      <c r="H82" s="26"/>
      <c r="I82" s="26"/>
      <c r="J82" s="26"/>
      <c r="K82" s="26">
        <v>16</v>
      </c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Y82" s="1" t="s">
        <v>111</v>
      </c>
    </row>
    <row r="83" spans="1:25" x14ac:dyDescent="0.2">
      <c r="E83" s="89"/>
    </row>
  </sheetData>
  <sortState xmlns:xlrd2="http://schemas.microsoft.com/office/spreadsheetml/2017/richdata2" ref="A54:Y66">
    <sortCondition ref="D54:D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2021-02-15T23:02:28Z</dcterms:created>
  <dcterms:modified xsi:type="dcterms:W3CDTF">2021-02-17T00:50:52Z</dcterms:modified>
</cp:coreProperties>
</file>