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mkd's files\ULMS\"/>
    </mc:Choice>
  </mc:AlternateContent>
  <bookViews>
    <workbookView xWindow="0" yWindow="0" windowWidth="27180" windowHeight="10830" activeTab="2"/>
  </bookViews>
  <sheets>
    <sheet name="Form Responses" sheetId="1" r:id="rId1"/>
    <sheet name="responses by campus + function" sheetId="2" r:id="rId2"/>
    <sheet name="Summary of reporting requests" sheetId="3" r:id="rId3"/>
  </sheets>
  <calcPr calcId="152511"/>
</workbook>
</file>

<file path=xl/calcChain.xml><?xml version="1.0" encoding="utf-8"?>
<calcChain xmlns="http://schemas.openxmlformats.org/spreadsheetml/2006/main">
  <c r="B42" i="2" l="1"/>
  <c r="B41" i="2"/>
  <c r="B40" i="2"/>
  <c r="B39" i="2"/>
  <c r="B38" i="2"/>
  <c r="B37" i="2"/>
  <c r="B36" i="2"/>
  <c r="B35" i="2"/>
  <c r="B34" i="2"/>
  <c r="B33" i="2"/>
  <c r="B32" i="2"/>
  <c r="B31" i="2"/>
  <c r="B30" i="2"/>
</calcChain>
</file>

<file path=xl/sharedStrings.xml><?xml version="1.0" encoding="utf-8"?>
<sst xmlns="http://schemas.openxmlformats.org/spreadsheetml/2006/main" count="721" uniqueCount="624">
  <si>
    <t>Timestamp</t>
  </si>
  <si>
    <t>What campus are you from?</t>
  </si>
  <si>
    <t>What is (are) your functional area(s)?</t>
  </si>
  <si>
    <t>pain points for electronic resources.</t>
  </si>
  <si>
    <t>pain points for print and other physical resources.</t>
  </si>
  <si>
    <t>pain points for ILL, document delivery and resource sharing services</t>
  </si>
  <si>
    <t>pain points for other library materials and services.</t>
  </si>
  <si>
    <t>What do you like best about the systems you currently use?</t>
  </si>
  <si>
    <t>What functionality would you like to have that you don't currently have?</t>
  </si>
  <si>
    <t>What are the typical statistical requests you get from library stakeholders?</t>
  </si>
  <si>
    <t>What are the typical statistical requests you get from non-library stakeholders?</t>
  </si>
  <si>
    <t>Do you feel a data retrieval service for gathering electronic resource usage statistics is necessary?</t>
  </si>
  <si>
    <t>Other?</t>
  </si>
  <si>
    <t xml:space="preserve">Followup?  </t>
  </si>
  <si>
    <t>Please answer any of the following four questions that apply to you</t>
  </si>
  <si>
    <t>Describe your pain points when gathering and reporting statistics for any and all of the following four areas:</t>
  </si>
  <si>
    <t>sonoma - test</t>
  </si>
  <si>
    <t>test response</t>
  </si>
  <si>
    <t>SCAT tables not working again.  Hard to compare usage of print with electronic books as I can't run ebooks through the same SCAT table</t>
  </si>
  <si>
    <t>once a year reporting is not sufficient</t>
  </si>
  <si>
    <t/>
  </si>
  <si>
    <t>Create lists and cross tab analyses</t>
  </si>
  <si>
    <t>more flexibility with SCAT tables.  More communication between ILS and software than runs robotic storage</t>
  </si>
  <si>
    <t xml:space="preserve">Number and titles of books that circulated in a subject area; </t>
  </si>
  <si>
    <t>lists of journals/databases by subject; number of items in the collection, purchases paid for by donated funds</t>
  </si>
  <si>
    <t>YES YES YES</t>
  </si>
  <si>
    <t>Should be able to query any MARC field or subfield.  Need to be able to rapid or global update on MARC fields and MARC subfields.
How will the system handle FRBR'ized records</t>
  </si>
  <si>
    <t>ERM, Cataloging/Metadata, Assessment, test</t>
  </si>
  <si>
    <t>have item records for some elements but not others.  Difficult to get standardized counts</t>
  </si>
  <si>
    <t>they don't track when users never pick up their requested materials</t>
  </si>
  <si>
    <t>want to correlate these services with patron info</t>
  </si>
  <si>
    <t>how many books do you have</t>
  </si>
  <si>
    <t>I need to know how many current journals you have access to in various disciplines - the Perruso factor</t>
  </si>
  <si>
    <t>you betcha</t>
  </si>
  <si>
    <t>need to retain transaction data on withdrawn/deleted items as well as on patrons who are no longer current</t>
  </si>
  <si>
    <t>mary.dolan@sonoma.edu</t>
  </si>
  <si>
    <t>Fullerton</t>
  </si>
  <si>
    <t>ERM</t>
  </si>
  <si>
    <t>Why oh why don't vendors like SUSHI? Also, USTAT is terrible.</t>
  </si>
  <si>
    <t>Automagical creation of Chancellor's office reports.</t>
  </si>
  <si>
    <t>Yep. jbedoya@fullerton.edu</t>
  </si>
  <si>
    <t>Cal Poly SLO</t>
  </si>
  <si>
    <t>ERM, Acquisitions</t>
  </si>
  <si>
    <t>Lack of COUNTER compliance, imperfect COUNTER compliance, broken SUSHI
"how many of X does your library have?" is nearly impossible to answer.</t>
  </si>
  <si>
    <t>No cumulative circulation statistics for limited retention serials (circ stats are lost as older volumes are routinely withdrawn).
No good way to track usage of current print periodical issues.
Fund/college/selector information is retained for inadequate amounts of time due to the expense of purchasing additional order records, making it difficult to connect circulation stats to purchasing info or run comprehensive reports for the selectors.
No good way to separately and permanently track ILL and reserve usage.</t>
  </si>
  <si>
    <t>ILL stats are messy, difficult to find, and often duplicated across systems.</t>
  </si>
  <si>
    <t>SFX stats are immediately archived at the end of each collecting period, so they must be supplied by an admin, and tediously re-loaded if more than one month is required.
I have yet to see any stats from Summon.</t>
  </si>
  <si>
    <t>Serials Solutions DRS (like best, couldn't live without)</t>
  </si>
  <si>
    <t>easy comparison of ebook stats with print book circs</t>
  </si>
  <si>
    <t>"I need usage stats for the last year for the journals we bought with College Based Fees"
"I need circulation stats for the books I bought for College X in the last 3 years"
"I need to know which books haven't circ'ed in the last 5 years, but that I didn't buy in the last year."</t>
  </si>
  <si>
    <t>ACRL, NES, usage stats for special fund items</t>
  </si>
  <si>
    <t>YES
NO</t>
  </si>
  <si>
    <t>hmmmm</t>
  </si>
  <si>
    <t>ndemovil@calpoly.edu</t>
  </si>
  <si>
    <t>Long Beach</t>
  </si>
  <si>
    <t>Collection Development, Web (Discovery, Digital Collections)</t>
  </si>
  <si>
    <t>Need to be able to report journal subscriptions that are current.</t>
  </si>
  <si>
    <t xml:space="preserve">Need circulation stats for certain time periods beyond the current year to date. </t>
  </si>
  <si>
    <t>Good here</t>
  </si>
  <si>
    <t>Need good search stats for Discovery, that are not duplicated with the database/JR reports and, ideally, include search terms and patron type.</t>
  </si>
  <si>
    <t>Not much</t>
  </si>
  <si>
    <t>Lots</t>
  </si>
  <si>
    <t>asldfkjsdf</t>
  </si>
  <si>
    <t>Journal subscriptions by LC, even for e-journals for which it is hard to find an LC call number</t>
  </si>
  <si>
    <t>Absolutely</t>
  </si>
  <si>
    <t>faldfjksdlfjds</t>
  </si>
  <si>
    <t>yep</t>
  </si>
  <si>
    <t>Cal POly, San Luis Obispo</t>
  </si>
  <si>
    <t>ERM, Cataloging/Metadata, Acquisitions, Collection Development, ILL/Document Delivery, Assessment</t>
  </si>
  <si>
    <t>Data sources that do not ascribe to standards (Counter, etc..)
Data sources that suggest that they provide usage data but they don't really in any meaningful or standardized way
Presenting data in a visually meaningful manner</t>
  </si>
  <si>
    <t>Ad hoc requests from library or campus administration
Presenting data in a visually meaningful manner
Normalizing disparate data from many different sources in order to successfully analyze and successfully visualize or present in a meaningful manner</t>
  </si>
  <si>
    <t>Integrating borrowing/lending measures with standard collection measures (usage)
Incorporating ILL measures in collection development strategy</t>
  </si>
  <si>
    <t>Web analytics are funky  Google analytics are much beloved by web designers, but do they effectively tell us how users are reaching information resources?
Lack of true integration between vendor usage data and campus web/library portal measures, in other words, we see that something was used X times, how did those users find that e-resource?</t>
  </si>
  <si>
    <t>Triple I Millennium is what we currently use
Create Lists is good. You can make/export Excel sheets using it.
Load Tables are good
The essential, baseline operations (checking in/out,reserves, print acquisitions) are sufficient for the 20th century library-- we happen to not live in that century any more.
So -- anything that will support modern resources discovery, management and analysis of e-resources while supporting essential old-world functions will be best and Innovative does not seem to be in that business.</t>
  </si>
  <si>
    <t>Deep analytical tools that present complicated data, easily and very quickly
Tools or functionality that integrates seamlessly with various campus software (e.g. People Soft).  For example, if we wanted to track library use or resource use for first-year biology students and measure against their academic progress/success,  we could accomplish this without too much pain.</t>
  </si>
  <si>
    <t>Cost per use
'How did you spend the 'special money' we gave you, and why did you spend it on that?"</t>
  </si>
  <si>
    <t>All of the above.</t>
  </si>
  <si>
    <t>Yes.  We spend 90% of our budgets on e-resources.  Our funding source have become much more competitive and we need to compete.  There is nothing like well-presented (visualized) data to make a case.</t>
  </si>
  <si>
    <t>Keep up the good work!</t>
  </si>
  <si>
    <t>Yes
Tim Strawn
tstrawn@calpoly.edu
805-756-1485</t>
  </si>
  <si>
    <t>Collection Development, instruction reference</t>
  </si>
  <si>
    <t>The main pain point, from a reference and instruction standpoint, is getting back to the catalog or database from an opened resource.  In terms of collections, our e-resource person has made a monster table showing what rights come with each platform, publisher or vendor, so that has eliminated the pain point - for me - but not for her, who will be at pains to keep this current - this should somehow be automatically entered into a "single-glance" format that is always current.</t>
  </si>
  <si>
    <t>Have to trouble someone else to do it, and I am not always able to articulate clearly what I need - the other parties always do a good job, but I always feel I am putting an extra burden on them</t>
  </si>
  <si>
    <t>Have to ask for reports, and again that is asking someone else to do more work.  If reports came automatically or could be generated easily, I could see what titles/ areas are getting most use and might be better as subscribed resources.</t>
  </si>
  <si>
    <t>Okay - pain point is the linking to full text - hit or miss - another pain point and the REAL pain point is that the CSU implementation of the Summon API does a terrible job at
a) de-duping   and b) weeding out book reviews.   On the latter it doesn't matter if you exclude reviews or include only articles, the book reviews come in the result list all the same.  This is so confusing that I keep away from this tool as a teaching tool, and definitely not the tool of first choice.</t>
  </si>
  <si>
    <t>I like being able to search all of Ebsco at once because it acts with a great deal of intelligence; same think with all of our Proquest resources.</t>
  </si>
  <si>
    <t>Well, Discovery that actually filters properly.  Statistics use at a glance for any and all resources.</t>
  </si>
  <si>
    <t>Fortunately, I don't.  Whew!  Once in a blue moon I have to do a workup for an accreditation, but that hasn't happened in 4 years.  Lucky me, cause I have 17 departments.</t>
  </si>
  <si>
    <t>None.</t>
  </si>
  <si>
    <t>I think it would be great.  As I have survived without it to date, I would not say necessary, but I think it would really inform intelligent decision making.</t>
  </si>
  <si>
    <t>If a ULMS is going to be set into motion, please be sure that it can identify in exact detail and with great clarity the local holdings.</t>
  </si>
  <si>
    <t>Oui.  brett bodemer  bbodemer@calpoly.edu  805-756-2203</t>
  </si>
  <si>
    <t>Pomona</t>
  </si>
  <si>
    <t>Acquisitions, Collection Development</t>
  </si>
  <si>
    <t>The entire process is painful. We don't have a statistics collection product such as Scholarly Stats or 360 Counter so I rely on a staff person who has a zillion other things to do. Our system is primitive and time consuming. We have a spreadsheet with annual stats but to do even the simplest analysis such as cost/use requires additional time and effort.
Ebook stats don't have call numbers so we can't use in the same way we use print book circulation stats, e.g., for an allocation formula.
I also would like a better understanding of how Summon impacts usage stats.</t>
  </si>
  <si>
    <t>The circulation data from our system is ok. We don't have data for in-house use. They count the number of periodicals, fiche, etc that are re-filed but we have no specific data - however, I can't say that the info would be particularly useful if we did have it (for collection development purposes).</t>
  </si>
  <si>
    <t xml:space="preserve">Discovery -- it's painful not to understand how Summon impacts our usage stats. </t>
  </si>
  <si>
    <t>The circulation stats and financial/order info in our Innovative system are ok. While it's clunky to do reports in Innovative I rely on the data - ordering, spending, breakdowns by fund code, etc. Also the fact that data for previous years is available.</t>
  </si>
  <si>
    <t>The functionality that I believe is available in products such as Scholarly Stats and 360 Counter for collecting &amp; using usage stats. We generally only collect ejournal usage stats for packages - it's too time consuming to track the individual subscriptions - I'd like an easy way to include stats for those titles as well.</t>
  </si>
  <si>
    <t>Accreditation reports, program reviews, etc.</t>
  </si>
  <si>
    <t>Yes. It's very time consuming to collect stats and create spreadsheets and if you're not an Excel expert you can't do much with your data without a lot of additional time &amp; effort.</t>
  </si>
  <si>
    <t>Thanks!</t>
  </si>
  <si>
    <t>Ann Morgan
aemorgan@csupomona.edu
909-869-4670</t>
  </si>
  <si>
    <t>Systems</t>
  </si>
  <si>
    <t xml:space="preserve">Same issue as above that there's just not a summary statistic of current collections/sheer quantity or number. Stats on usage for electronic resources are always complicated to compile of course due to lack of standardization on the part of some of the vendors. WAM reports are ridiculously complicated and the space restrictions make it difficult to just accrue data (III makes you clear your space when it reaches a certain amount). </t>
  </si>
  <si>
    <t>There's no easy way to just get one overreaching statistic about how many items we have for reporting purposes. For instance, it would be great if there was a dashboard type functionality that just updated to show key statistics (perhaps those that we report to the CO yearly).</t>
  </si>
  <si>
    <t xml:space="preserve">Assessment projects for instruction, space, usage etc. are challenging because the data is in multiple systems. I always wonder if what I'm getting is absolutely authoritative because different vendors compute things differently. </t>
  </si>
  <si>
    <t>Staff is very familiar with how to get information and statistics out of the system. Certainly create lists makes it easy to generate stats if you have the right parameters.</t>
  </si>
  <si>
    <t xml:space="preserve">Dashboard statistics - basic overreaching stats about the collection so that when someone asks something as simple as 'how many books do you have,' or 'how many journals do you subscribe to' that we could answer. </t>
  </si>
  <si>
    <t>General statistics about collections, usage of resources online</t>
  </si>
  <si>
    <t xml:space="preserve">Hours spent with acquisition for accreditation reports, number and types of resources online and in person for accreditation reports, all the statistics from the annual report for the Chancellor's Office, sometimes collection usage statistics for grant applications. </t>
  </si>
  <si>
    <t xml:space="preserve">I think any usage data we could gather about electronic resource usage would be incredibly beneficial and helpful for making data driven decisions. </t>
  </si>
  <si>
    <t>Suzanna Conrad, skconrad@csupomona.edu, 909-869-4942</t>
  </si>
  <si>
    <t>Lib IT, Equip. checkout</t>
  </si>
  <si>
    <t>Equipment checkout stats: actual checkout duration, late fees due, "in repair" status</t>
  </si>
  <si>
    <t>San Jose</t>
  </si>
  <si>
    <t>Cataloging/Metadata, Systems</t>
  </si>
  <si>
    <t>gathering usage statistics for electronic resources</t>
  </si>
  <si>
    <t>Sierra Direct SQL Access -- flexible and  highly efficient</t>
  </si>
  <si>
    <t>It is necessary to gather electronic resource usage statistics. It would be best if the new system can gather the statistics itself.</t>
  </si>
  <si>
    <t>San Jose State</t>
  </si>
  <si>
    <t>ERM, Cataloging/Metadata, Web (Discovery, Digital Collections), Systems, Assessment</t>
  </si>
  <si>
    <t xml:space="preserve">Extremely painful to get stats on ebooks due to limited query statements and the way they cataloged.  Again this can be mitigated via a third party SQL program directly accessing the database.  
ejournals and databases either have counter stats or don't when they don't stats usually are retrieved manually via an administrative web site or contacting the publisher representative directly.  Some fields can not be retrieved because of specific software bugs, but that is very low - low pain on the scale of things.  </t>
  </si>
  <si>
    <t xml:space="preserve">Minor - getting a specific LC number or range.  Also hard to see bib records with multiple items attached.  
Medium - Difficult - Using Matching statements is relatively difficult.  Statements limited in scope, unless you use a third party SQL program to directly access the database.  Getting a CSV list into db extremely difficult.  Maintaining different rules and tables is moderately difficult and vendor will not allow you to create or manipulate them without training which is extra.    
 </t>
  </si>
  <si>
    <t>I don't work in that section so I wouldn't be able to provide any information.</t>
  </si>
  <si>
    <t>I am not sure if we collect Discovery Stats, on the other stats that is another department in which I have no knowledge.</t>
  </si>
  <si>
    <t>Would have to use a third party program to use SQL queries.  Very hard to put a csv/tab file into it.  A lot of manual work retrieving stats and then messaging it into a report.  Changing of tables, configuration done in a separate module, some of which is character based.  Not web based all client based and must be installed on a system.</t>
  </si>
  <si>
    <t>Web based.  SQL access without having to use a third party program (maybe a Query Wizard as well).  Not having to attend specialized training to edit load tables, and/or configuration settings, or if training is needed then it should be covered under the use of the software not an additional charge(s).</t>
  </si>
  <si>
    <t>ebooks in call number range.  Database and ejournal use statistics. Ebook usage.</t>
  </si>
  <si>
    <t>I am not sure what this question is asking.  If it is asking is it necessary for a service like ScholarlyStats that we use?  I would think while not necessary, it does make it easier for us to have one place to go to for stats.  If it is asking if we should have a service that gathers all our stats and we contact when we want to know how many ebooks in a range, or how many times a book circulated, again I would have to say its not necessary.  It would be nice to have a spot to gather these statistics instead of having multiple areas to look at.  Additionally I would say having the ability to create ad-hoc reports would still be necessary (unless the data retrieval service did that as well).</t>
  </si>
  <si>
    <t>Cal Poly San Luis Obispo</t>
  </si>
  <si>
    <t>Assessment, Administration</t>
  </si>
  <si>
    <t>PeopleSoft/Oracle does not "talk" to our LMS currently.  Data is in two different systems in two different ways.</t>
  </si>
  <si>
    <t>Data is in two different systems in two different ways. LMS and ILS systems.</t>
  </si>
  <si>
    <t>I am very familiar with PeopleSoft.  Our campus already has a data warehouse that the User can run reports from that is familiar with the PeopleSoft fields.  Choosing a LMS that "talks" with PeopleSoft would allow easy adaptation for dashboard reporting at our campus.</t>
  </si>
  <si>
    <t>the ULMS to "talk" with PeopleSoft to avoid two separate encumbrances, etc.</t>
  </si>
  <si>
    <t>ACRL, NCES</t>
  </si>
  <si>
    <t>CSUN</t>
  </si>
  <si>
    <t>Universal Design Center</t>
  </si>
  <si>
    <t>I am filling out this form to simply ask that during the RFP process you include asking each company what level of accessibility their product has and what was their method to test it.</t>
  </si>
  <si>
    <t>Program Manager, Universal Design Center 
Accessible Technology Initiative, Executive Sponsor Designee
California State University Northridge (CSUN)
California State University Accessibility Network Testing Coordinator (CSU ATNetwork)
18111 Nordhoff Street
Oviatt 5
Northridge California
91330-8201
Phone: (818) 677 - 2152
email: susan.cullen@csun.edu</t>
  </si>
  <si>
    <t>Cataloging/Metadata, Acquisitions, Collection Development</t>
  </si>
  <si>
    <t>I don't work with these right now.</t>
  </si>
  <si>
    <t>I am new here, and the statistical keeping and gathering boggles my mind!! The monograph materials have a 9xx field embedded in the MARC record so that we can gather the statistics for each FY by running a "list". I find it a hassle to enter each of these fields with the correct coding for every title I work with. On the other hand, the serials have a totally different (and much too simplified) technique of recording the statistics. They have created a bibliographic record for each category of statistics and we adjust the number throughout the year. At the end of the year we simply report the number for each category and clear out the number. Because so many people touch these records, I worry that there is too high a risk of accidentally entering the wrong number. I would like to see a system that automatically (magically?) counts our statistics for us so we don't have to worry that we have forgotten to enter them or have made mistakes.</t>
  </si>
  <si>
    <t xml:space="preserve">I like that the monographs statistics recording is relatively accurate (see above) and that the serials statistics recording is relatively easy. </t>
  </si>
  <si>
    <t>I would like to see the ability to generate statistics based on the system transactions rather than manually derived numbers.</t>
  </si>
  <si>
    <t>How many titles in the collection, how many new titles, how many e-resources, how many titles were gifts, etc. These numbers would be positives.</t>
  </si>
  <si>
    <t>I haven't been here long enough to know, but I would guess that they would be more specific than the ones for the library stakeholders. For example, instead of just how many titles, they might need to know how many items were added and deleted, and how many of those were gifts or e-resources. They would also probably like to know how many deletes were processed and perhaps even in what areas of the collections. These numbers would be positives and negatives.</t>
  </si>
  <si>
    <t>yes, how else would we know the answers to the inevitable questions that come our way? In this modern era there should be a way to gather data about every aspect of the library's collections, services, and usage. Not only gather the data, but analyze it in a way that can translate into a presentable graphic for those questioners.</t>
  </si>
  <si>
    <t>East Bay</t>
  </si>
  <si>
    <t>Management</t>
  </si>
  <si>
    <t>It is hard to get good, consistent, meaningful usage stats on ebooks.
It would be nice to know the usage of various databases based on department or discipline -- i.e. which patrons are using which DBs.
It would be nice to get easy and user-friendly overlap analyses when making purchase decisions. Also, we still find it time-consuming to get good cost-per-use data.</t>
  </si>
  <si>
    <t>Would like to have an easy way to get circ stats by discipline or subject area versus overall numbers in the collection (i.e. do we have more books than we should have in engineering and not enough in history or visa versa). It would also be useful to easily find out how different patron types use the collection -- do math students check out more books than biology books or vice versa? Also, it would be nice to easily compare grads, undergrads, and faculty.
For a shared system, it would be useful to get quick and easy data on what other CSU libraries have and if their material is available for loan.</t>
  </si>
  <si>
    <t>On discovery systems, it would be good to have ways of figuring out if searches are successful and if they lead to a broader and more comprehensive use of our collections. Can Discovery Systems improve circulation.
There are a lot of pain points in trying to evaluate the effectiveness of library instruction, but I don't immediately see how analytics can address this issue.
It also would be nice to have comparative stats on seating space and study rooms available per FTES across the system.</t>
  </si>
  <si>
    <t>We currently don't have any automated systems. Anything would be an improvement in terms of time spent on statistics.</t>
  </si>
  <si>
    <t>SUSHI gathering of COUNTER stats. Easy Cost per use calculations. Easy coverage overlap calculations. Good Ebook statistics.</t>
  </si>
  <si>
    <t>Yes, the data is needed and manual gathering of statistics is time-consuming and tends to be inconsistent.</t>
  </si>
  <si>
    <t>john.wenzler@csueastbay.edu</t>
  </si>
  <si>
    <t>San Jose STate</t>
  </si>
  <si>
    <t>Collection Development</t>
  </si>
  <si>
    <t>non-COUNTER compliant electronic resources and effect on ERM.
Lack of LC assignment to databases and in each database a percentage of journals by LC class. For example EBSCO's Academic Search Premier has x% of journals in the L (education) classification.</t>
  </si>
  <si>
    <t>in house circulation statistics including print, microforms and government publications</t>
  </si>
  <si>
    <t>users confused as to when to use ILL / Link+ and policies on document delivery</t>
  </si>
  <si>
    <t>Discovery - and the browse databases by subject -- confusing to students.
Not confident in the results derived in the discovery system.
Discovery needs to cover all our databases, not just the big vendors</t>
  </si>
  <si>
    <t>The Electronic Resources Management system -- must have usage stats plus cost per use
The classic catalog -- gives me more search options than the discovery overlay does.</t>
  </si>
  <si>
    <t xml:space="preserve">Ability to add more fund codes easily.
LC breakdown of databases </t>
  </si>
  <si>
    <t>Requests are usually for cost per use of a database and the actual use of a database. Also the ability to compare database packages for overlap</t>
  </si>
  <si>
    <t>Accreditation agencies by discipline require statistics on number of databases and number of titles in the databases.
As these reports are often assigned quick turn-around, it would be handy to have an easy dashboard of usage stats to show the agencies.</t>
  </si>
  <si>
    <t>Yes - while our campus has great support for gathering stats, this is not the same for other campuses.  It would be helpful if all of the CSU libraries were on the same page in terms of usage stats for electronic resources.  In decisions on costs for electronic resources, it is imperative to have standard usage stats for all CSUs.</t>
  </si>
  <si>
    <t xml:space="preserve">No </t>
  </si>
  <si>
    <t>Yes -- Susan Kendall
susan.kendall@sjsu.edu
(408) 808-2039</t>
  </si>
  <si>
    <t>SJSU</t>
  </si>
  <si>
    <t>ERM, Acquisitions, Collection Development</t>
  </si>
  <si>
    <t>Gathering ebook usage is annoying since ebook publishers and providers are still providing usage reports in different formats.  We are often asked to report on ebook usage as a whole, but can't always come up with the same unit of measure for each group of ebooks.  They are improving uniformity.  We still need to go to the providers to gather, and each one has a different access point, look and feel.</t>
  </si>
  <si>
    <t>In-house usage reporting is hard to acquire.  General print usage has some data that needs to be reset each each; retaining more data might be helpful.  
Search constrictions. Each year we seem to be asked to report (re: expenditures and holdings) in more detail, but we are limited to what we can gather using create lists and Sierra statistics, for the most part.  Obviously, the better the coding in records, the better the results.  But some fields are not searchable.
Gathering data affiliated with call numbers is problematic.  Our call numbers are in item records.
 In many cases, our items reside along with items from the SJ Public Library in shared bib records.  Hard to gather some data that applies to just SJSU materials when it is linked up with SJPL.</t>
  </si>
  <si>
    <t>not my area</t>
  </si>
  <si>
    <t>The Sierra Statistics functions are nice.
Decision Center looks promising but I have yet to fully experience it.
We are dependent upon most of the systems we are currently invested in, but that doesn't necessarily mean I couldn't live without them if faced with an alternate system.
We would still need a way to output financial/voucher data.</t>
  </si>
  <si>
    <t>Easier, automatic importing of usage.
More canned reports tailored to the CSU's and ARL's statistical needs.
More exporting options when dealing with funds.  Some reports and views are not exportable to Excel or .csv.
More data linked to fund codes would be great.  I would love to have a mode where I could click on a fund and a time range, and have the choice to see at a glance what invoices, order records, fund activities, formats and vendors are associated with that fund.
Historical fund activity reports would be good.  With Sierra we clear fund activity pretty much weekly, print the report, and move on.  There isn't a feature where we can look back into fund activities 2 months ago, for example -- you have to refer to the paper.  It would be good if that was archived and accessible in the system.</t>
  </si>
  <si>
    <t>How much spent on electronic and print resources, both one-time and subscription.
Usage of e-resources.
Cost per use of e-resources.
Comparison of electronic and print usage.
Ebook reports - use during specific time frames for specific ebook titles.
Comparison reports (expenditures and holdings) for print and electronic over a range of fiscal years.</t>
  </si>
  <si>
    <t>Material expenditures and holdings broken down by formats for the fiscal year.
Material expenditures and holdings by subject area.
Material expenditures by certain campus funds.
Units acquired and discarded.</t>
  </si>
  <si>
    <t>Depends what functions the service would offer and how it would be defined.  The right system could be incredibly helpful and save tons of staff time.  It depends upon the capabilities of the ILS, and the cooperation of vendors, to determine whether or not a service would be the right solution.</t>
  </si>
  <si>
    <t>Carole Correa-Morris
Carole.Correa-Morris@sjsu.edu
408-808-2372</t>
  </si>
  <si>
    <t>Northridge</t>
  </si>
  <si>
    <t>Circulation/Reserves</t>
  </si>
  <si>
    <t>We have to manually add up the checkout totals for multiple locations that pertain to Guest Services(aka Circulation).  It would be far more convenient if stat reports could be modified to collect data from multiple locations automatically and report one monthly stat number.</t>
  </si>
  <si>
    <t>I like the "Create Lists" function.  It gives me the flexibility to create reports with patron and item data, can't live without it!</t>
  </si>
  <si>
    <t>I wish the stats from ASRS were integrated with Millennium stats, so the data can be retrieved from one source, rather than a few.</t>
  </si>
  <si>
    <t>Annual Gate Count, Check-outs, Renewals, Check-ins, Number of Requests from ASRS, In House Library Use, Number of Holds Placed &amp; Filled</t>
  </si>
  <si>
    <t>Annual Gate Count &amp; In-House Library Use</t>
  </si>
  <si>
    <t>No, the stats I need are fairy easy to understand and gather.  It would be nice, if they were a bit easier to gather though.</t>
  </si>
  <si>
    <t>Mike Villalobos
mike.villalobos@csun.edu
(818)677-2274</t>
  </si>
  <si>
    <t>Chancellor's Office</t>
  </si>
  <si>
    <t>Usage Stats, etc</t>
  </si>
  <si>
    <t>The majoy pain points for the current practice are:
It is a very labor intensive process:
-Have to login to all vendor usage systems dealing with different user interface (have to maintain all login credentials);
-Have to download reports in various formats (COUNTER vs non-COUNTER), analyze them and consolidate them; 
-Have to get help from vendor tech support for those reporting systems which do not support our specific needs. Wait time can be a week or two weeks or even longer such as the wait time for report from Wiley - it is almost a month as of today, I still have not received the requested report.
Sushi Harvester is a good tool but it is also time comsumming in setting up and maintaining. Consortia member list from the Content Providers could be confusing sometimes because each Content Provider sets up the CSU campuses differently.  Wish the new ULMS would allow us to have one consistent setup across CSU in interfacing with that of the Content Provider.</t>
  </si>
  <si>
    <t xml:space="preserve">I don't think I gather or report any stats on the print or any other physical resources. </t>
  </si>
  <si>
    <t>- Shared eResources management - centrally configured and managed at the 'parent' level. e.g. Usage stats can be collected at a point of notice for any individual campus or for the consortia
- Collaboration in collection development in assisting the systemwide strategical decision making. E.g. Statistics are readily available for any components in the system.
- Share all we have in CSU and save</t>
  </si>
  <si>
    <t>eResouces usage stats and those requested from ACRL</t>
  </si>
  <si>
    <t>Yes if we don't have this component integrated in the new ULMS.
I liked SWETS Scholarly.</t>
  </si>
  <si>
    <t>Cal State Northridge</t>
  </si>
  <si>
    <t>Book use</t>
  </si>
  <si>
    <t xml:space="preserve">Laptop and tablet use.  Students using the library hourly. Desktop computer use (student and visitors). </t>
  </si>
  <si>
    <t xml:space="preserve">The knowledge and ability to create digital spreadsheets that would make collecting data easier.  </t>
  </si>
  <si>
    <t xml:space="preserve">Use of the material provided by the library. Number of people coming into the library daily. </t>
  </si>
  <si>
    <t xml:space="preserve">Hourly head counts </t>
  </si>
  <si>
    <t>Currently we get a report set up by our systems administrator that contains: items checked in/out, renewals, holds placed, etc.  It would be great if we could look that up ourselves.</t>
  </si>
  <si>
    <t>Easy to use and reliable.</t>
  </si>
  <si>
    <t>If a library patron places a hold on a book out of our storage facility, our system (Millennium) does not capture the hold properly.</t>
  </si>
  <si>
    <t>Circulation statistics:
Items checked out/in
Renewals 
Holds placed
Holds captured
Recalls</t>
  </si>
  <si>
    <t>Yes, because we will be using more and more electronic resources.</t>
  </si>
  <si>
    <t>Ramon J Alvarado
ramon.alvarado@csun.edu
(818) 677-2274</t>
  </si>
  <si>
    <t>Sonoma State</t>
  </si>
  <si>
    <t>Web (Discovery, Digital Collections)</t>
  </si>
  <si>
    <t>The lack of full discovery tools that incorporate our various in-house digital collections, including scholarly repository, into the campus and library web pages *and* the catalog. The amount of drill down required to put your hands on these resources.
Not being able to extrapolate from current stats options what materials to focus on digitizing/archiving</t>
  </si>
  <si>
    <t>Ability to have an all-in-one digital archive for preservation and public display that is robust enough to allow for continuing development (e.g. geolocation tools and a full variety of media input and storage) and has an attractive and not merely functional design.</t>
  </si>
  <si>
    <t>number of collection items in our digital collections
number of hits and downloads of collection items in our digital collections
drill down required to access desired digital resources</t>
  </si>
  <si>
    <t>Web (Discovery, Digital Collections), Systems</t>
  </si>
  <si>
    <t xml:space="preserve">It would be great if we could get Google Analytics-type stats for our e-resources, or to know how often users discover them from our catalog/website vs. discovering items from the web vs. going straight to a particular database and bypassing our website. I'd love to know what they're searching for when and how searches lead to accessing the resource. </t>
  </si>
  <si>
    <t xml:space="preserve">It's nearly impossible to know HOW users discover the items they use. I'd love to be able to connect search stats with circulation stats somehow, or to see a path from "user searched for this, sent the call number to their phone, then checked it out." Or to compare how often items circulate compared to how often they are discovered in the catalog. </t>
  </si>
  <si>
    <t xml:space="preserve">I don't know much about how people get to ILL, how they discover items they want to receive via ILL, etc. </t>
  </si>
  <si>
    <t>I think the biggest pain point is just that it's hard to bring statistics together.</t>
  </si>
  <si>
    <t xml:space="preserve">I use Google Analytics to get information about discovery on our website and catalog, and a few other sites. It's a great tool, and I wish we could get similar data from vendor sites. </t>
  </si>
  <si>
    <t xml:space="preserve">I'd like to know how people get to particular records in the catalog, whether it's through direct catalog searching, shared links, etc. I'd like to know more demographic information about the people who search (are they SSU students? Faculty? Non-campus visitors?) I'd like to be able to combine some instruction data with website usage data. </t>
  </si>
  <si>
    <t>Laura Krier
laura.krier@sonoma.edu
707-664-2459</t>
  </si>
  <si>
    <t>We permit searches through Xerxes (Summon+Solr), native III catalog, and native database interface. Although searches input locally can be captured, we currently have no easy access to searches refined or restarted through Xerxes or our vendors.  It would be great to be able to trace a search chain by IP-tracked session.
We also don't know how many searches result in ER downloads -- every vendor tracks downloads differently.</t>
  </si>
  <si>
    <t>We authenticate to all resources through our III server.  It would be great to be able to track searches and downloads through patron type.  How many faculty use Google Scholar without realizing they have access because of the Library's subscriptions?</t>
  </si>
  <si>
    <t>Systems uses Google Analytics for basic webpage traffic.  Whatever system we get should use a GA standard for measuring visitors, unique visitors, page hits, etc. and be able to exclude search indexes, robots, etc.
We have root access to our website which allows us to configure custom tracking of all data input through our local forms.  We want to continue to have that access.</t>
  </si>
  <si>
    <t>Page visits, referring pages</t>
  </si>
  <si>
    <t>none</t>
  </si>
  <si>
    <t>I'm not in Collection Development, so I usually just get asked for help determining these things from the web analytics available.  But as a bystander I would say, yes, it is essential in order to make informed decisions about both the value and ease of use of any resource we're spending money on.  I suppose analytics could also be used to justify dropping an otherwise valuable resource, but with shrinking budgets decisions do have to be made.</t>
  </si>
  <si>
    <t>sjsu</t>
  </si>
  <si>
    <t>It is frustrating when automated harvesting in Innovative misses a month of stats for whatever reason (when it was being collected, the stats may not have been available).   We use Scholarly Stats as our 3rd party vendor.  So, I could use telnet to pull stats for the missing months.  I can't do that in Sierra as far as I know.  In other words, I don't have a fall back alternative.  Well actually, I now have a script from another university (nebraska?) to manually import stats if necessary.  The point being, it was irritating not to know that we were missing months in our stats reports.  Can't a system be able to recognize that it didn't collect something and notify us?  I've already reported this to Innovative.
We also want the ability to actually store the excel spreadsheets in ERM.  Currently we use a URL in the usage stats field that is pointing to the spreadsheet residing on one of our servers.</t>
  </si>
  <si>
    <t>I really do appreciate automatic retrieval of stats into ERM.  When it works correctly, it saves a lot of time, plus, since it tied to an order record, we can show cost per use etc.</t>
  </si>
  <si>
    <t xml:space="preserve">Automatic harvesting of ebooks stats into ERM.
By the way, the auto stat feature in Sierra is not working at all.  </t>
  </si>
  <si>
    <t>Yes.  The amount of time saved is worth it.</t>
  </si>
  <si>
    <t>ERM, Cataloging/Metadata</t>
  </si>
  <si>
    <t>Can't retrieve statistics from just one system; i.e., we use statistics from SFX, the appropriate database vendors, website, etc.</t>
  </si>
  <si>
    <t>What is asked for has changed over the years and counting has changed, while definitions are not always clear, so cumulative counts aren't reliable. Do we count bound vols. + loose issues for currently-received serial publication. Also, it is relatively easy to provide statistics by format, but it is more difficult to generate/provide them by subject area</t>
  </si>
  <si>
    <t>I like the (cataloging) reports and statistics functionality in Sierra for tangible materials.</t>
  </si>
  <si>
    <t>We need ERM, but in terms of functionality, we need to be able to gather statistics within one system; i.e., a unified system that integrates all functions within it.</t>
  </si>
  <si>
    <t>Items added and withdrawn by format. Also by subject area.</t>
  </si>
  <si>
    <t>ARL and CO request annual statistics.</t>
  </si>
  <si>
    <t xml:space="preserve"> I have answered from a cataloging perspective mostly. I need to emphasize that the gathering of use statistics for electronic resources is a pain point. </t>
  </si>
  <si>
    <t>Yes. Tom Holt, tom.holt@csueastbay.edu, 510-885-2429. (Re the use statistics for electronic resources: Although I know it is an issue, there are others at East Bay who can provide detail; and I am happy to refer you to them.)</t>
  </si>
  <si>
    <t>Acquisitions</t>
  </si>
  <si>
    <t>I like having the option of one or more Acquisition Modules.  I use one for Materials and one for Operational budgeting.</t>
  </si>
  <si>
    <t>The ability to create a list and then to print each bib record and attached record on one sheet of paper instead of running the titles one after the other in a continuous pattern not allowing me to separate records for distribution to different people.</t>
  </si>
  <si>
    <t>Budget requests, Special Funding Reports</t>
  </si>
  <si>
    <t>Budget Reports, Special FUnding Reports, C/O reports, ACRL reports, ALS reports, Campus requests</t>
  </si>
  <si>
    <t>Susan Rath
susan.rath@csueastbay.edu
510-885-3627</t>
  </si>
  <si>
    <t>Sonoma</t>
  </si>
  <si>
    <t>Administration</t>
  </si>
  <si>
    <t>Cannot do fair comparison of ebook COUNTER stats vs journal/DB stats in USTAT, difficulty in gathering COUNTER reports from vendors not using SUSHI, lack of consistency of availability in types of COUNTER reports</t>
  </si>
  <si>
    <t>in-house usage, longitudinal circ stats past 1 year, reporting within ILS system leaves much to be desired</t>
  </si>
  <si>
    <t>Xerxes stats aren't useful yet, no ability to grab patron data from ILS to do comparison studies between instruction and circ or DB usage to assess impact of instruction.</t>
  </si>
  <si>
    <t>stability of base systems (circ, acquisitions)</t>
  </si>
  <si>
    <t>better stat reporting, better ties with SFX</t>
  </si>
  <si>
    <t>ARL/ACRL, campus annual reporting</t>
  </si>
  <si>
    <t>yes - too much staff time downloading statistics.</t>
  </si>
  <si>
    <t>ERM, Cataloging/Metadata, Acquisitions, Collection Development, Web (Discovery, Digital Collections), Systems, Assessment</t>
  </si>
  <si>
    <t>Everything about gathering usage statistics for electronic resources is a labor-intensive pain point! Ideally, I would like all usage statistics to be at the title level, in the ULMS. The statistics need to be as user friendly as the stats for print materials. It is extremely difficult to get usage statistics for single title ejournal subscriptions that aren't part of a larger aggregated database. Even with subscriptions to Scholarly Stats and an ERM system, the process of gathering usage statistics is often resource by resource at the vendor/publisher level.</t>
  </si>
  <si>
    <t xml:space="preserve">We need average circulation for items ordered during a specific year. Since order records don't talk to item records in Millennium/Sierra, this is always a problem. </t>
  </si>
  <si>
    <t>It would be nice to get simple, accurate usage statistics regarding our discovery system's use.</t>
  </si>
  <si>
    <t>The ability to automatically populate some database usage statistics in our ERM.</t>
  </si>
  <si>
    <t>See above. Comprehensive electronic resource usage statistics for all resources.</t>
  </si>
  <si>
    <t>Compare the circulation of the items that we bought with firm order funds versus approval funds. What is the usage on all of the ebooks that we purchases during the last 2 years. What is the overall usage on all of our electronic resources. What is our total circulation over the last 5 years of physical books owned by SJSU and check out by SJSU (not checked out by San Jose Public Library). Are our streaming videos being used? What is the title overlap between these two databases? What is the cost per use of this particular journal title?</t>
  </si>
  <si>
    <t>Nothing that I haven't already mentioned above.</t>
  </si>
  <si>
    <t>Yes. Even though the process is still labor intensive, even if you have a data retrieval service, it is less labor intensive. There don't seem to be any other solutions at this time to cut down on the workload of gathering usage statistics.</t>
  </si>
  <si>
    <t>Rae Ann Stahl
raeann.stahl@sjsu.edu
408-808-2467</t>
  </si>
  <si>
    <t>ERM, Cataloging/Metadata, Acquisitions, Collection Development</t>
  </si>
  <si>
    <t>Painful both for tracking WHAT we own, and how much our holdings are USED.
WHAT:
Deduping everything in the catalog against everything in SFX (both local and CO) against all full-text database titles to provide a unique count of titles is...maddening.
Difficult to encode/track records in a meaningful way that demonstrates how full-text access is being received: subscription (and is it local or ECC?), complimentary access, Open Access, etc.
USED: 
Takes an inordinate amount of staff time to compile all the data.
Promises of SUSHI (a selling point of our ERM system) have yet to be fully implemented/realized by vendors.</t>
  </si>
  <si>
    <t>Relying upon manual tracking (tally sheets) for orders: new, ceased, cancelled, etc. because they are prone to human error; there doesn't seem to be a good way to track that data using the information in the ILS.
Limitations of the ILS system when querying the database: limited number of record slots in "Create Lists" so you can't count everything all at once, and "Statistics" Module gives you a total count but does not allow you to identify/update problematic records. Modifying the SCAT table to better suit reporting needs can be like learning Greek.
The system is slow and real time queries are time-consuming to run. Would be great if there were a system that pre-indexed all the records, for regular reporting.</t>
  </si>
  <si>
    <t>N/A</t>
  </si>
  <si>
    <t>How are COUNTER stats (JR1, DR1, etc.) tracked when users are accessing content through a discovery layer like Summon/Xerxes? Are we really getting an accurate picture of user behavior?</t>
  </si>
  <si>
    <t>Ability to export holdings from a system into Excel: SFX export, download a create list in III, Ser Sol Data on Demand
Ability to search/query using Regular Expressions</t>
  </si>
  <si>
    <t>To mark a resource as "held" in ONE spot and have that trickle out to all other systems (Catalog, ERM, Open URL, etc.), or alternatively, have just one system to manage ALL services &amp; holdings
Cached/indexed system data to run quick queries
In-house scripting expertise to create automated query processes (such as AutoIt to run a scheduled report)
Ability to query ANY aspect of the data in the catalog, not just the pre-defined fields that III has selected</t>
  </si>
  <si>
    <t>Monthly technical services cataloging and book processing statistics
Monthly acquisitions activity statistics
Overlap analysis of potential journal package/database purchase</t>
  </si>
  <si>
    <t>Chancellor's Office annual report
Campus Valuation annual report 
Collection snapshot for specific subject areas (including age of collection and circ counts), usually for accreditation reports</t>
  </si>
  <si>
    <t>Not necessary if a dedicated staff person (or three) could be utilized to run usage and holdings data at the system-wide level. 
Useful if each campus continues to do its own reporting, especially given our shortage of staff.</t>
  </si>
  <si>
    <t>I think it would be beneficial for the ECC resources to be centrally counted/shared, instead of each campus trying to shoe horn those figures into their reports. Also, each campus would need to be able to access info on shared resource usage</t>
  </si>
  <si>
    <t>Wendolyn Vermeer, wcvermeer@csupomona.edu, 909-869-4990</t>
  </si>
  <si>
    <t>harvesting data
consistency of definitions, and data points being collected
time and personnel needed to gather and analyze data
non-standards-compliant vendors
inconsistent timing in posting stats by vendors</t>
  </si>
  <si>
    <t>reliable, consistent and working statistics from our ILS
difficulties after upgrades to ILS with statistics reports not working
SCAT tables</t>
  </si>
  <si>
    <t>unclear as to best way to interpret discovery statistics</t>
  </si>
  <si>
    <t>see pinch points, above</t>
  </si>
  <si>
    <t>yes!</t>
  </si>
  <si>
    <t>Fresno</t>
  </si>
  <si>
    <t>Access to vendor/publisher site to obtain stats is bothersome.  You have to have the correct logins and sometimes for whatever reason after using the logins they become no longer valid.  Not all information is shared when new ejournals or databases are established.  Understandable not enough info is available because the people subscribing aren't as conscientious about what is also needed to activate access. Their portion is completed then passed along to obtain access for the ejournals and/or databases. All that being said, it's communication between departments.</t>
  </si>
  <si>
    <t>I think our main search page could be better, easier for library users to use. A lot more simpler would be best.</t>
  </si>
  <si>
    <t>The wide variety of subject areas the library makes available for library users is excellent.  Some users are surprised by the number of resources available to them.  Also the number of ways to contact the Library for assistance: IM, email, phone etc.</t>
  </si>
  <si>
    <t>Not sure.</t>
  </si>
  <si>
    <t>Database usage statistics and ejournal report usage.</t>
  </si>
  <si>
    <t>The Ejournal count.</t>
  </si>
  <si>
    <t>It is useful for library stakeholders who would like to have statistics on all database and ejournal usage then looking at each indivudual statistic information provided by vendors/publishers.</t>
  </si>
  <si>
    <t>csulb</t>
  </si>
  <si>
    <t>ERM, Cataloging/Metadata, Web (Discovery, Digital Collections)</t>
  </si>
  <si>
    <t>Same problem with emarc records provided by vendors - some of the leader fields are coded incorrectly.</t>
  </si>
  <si>
    <t>Cataloguer's not verifying the data fields for the material.</t>
  </si>
  <si>
    <t>Creating statistical reports on almost every element within the database.  This is why it's important to have the correct fields completed.  These reports can be exported and saved to my local drive of FTP.  
Once you create a load table for a vendor - all marc records can be retrieve and loaded with very little changes.  I regular view and update marc files in MarcEdit and then save them to a local drive and then load them via Millennium.
Rapid updating or globally updating records.
Searching the system for problems is relatively easy with limit Regular Expression skills.
Checkin, claiming, and bindery processes are easy and intuative to learn.</t>
  </si>
  <si>
    <t xml:space="preserve">Exporting financial data from the order record.  We would like to retreive lists of serials that were active within a date range and find out what was paid or not paid within a particle period.  Our old text base iii system did that but Millennium doesn't.  When you limit to paid date, only paid records display.  
There are still many things that the system can do that we have never full exploited. </t>
  </si>
  <si>
    <t>Circulation statistics for a particular collection.
Titles within collections.
Payments made within a limited time and funds that were used to pay invoices.</t>
  </si>
  <si>
    <t>Circulation statistics for a particular collection.
Titles within collection.
Payments made within a limited time and funds that were used to pay invoices.</t>
  </si>
  <si>
    <t xml:space="preserve">It would dependent on what has to be done to maintain the service. </t>
  </si>
  <si>
    <t>Sharlene LaForge
CSULB
sharlene.laforge@csulb.edu
(562)985-8188</t>
  </si>
  <si>
    <t>SDSU</t>
  </si>
  <si>
    <t>Circulation/Reserves, ILL/Document Delivery, Administrations</t>
  </si>
  <si>
    <t>N/a</t>
  </si>
  <si>
    <t>Illiad statistics are fairly easy to use and comprehensive.  LINK+ is limited.</t>
  </si>
  <si>
    <t>Budget mostly--and on all library budget matters.</t>
  </si>
  <si>
    <t>Absolutely!  This is an area that matters to a lot of the constituents.  Very important for accreditation, research needs, planning.</t>
  </si>
  <si>
    <t>Those involved in daily operations will be responding to this survey and better able to assist you.</t>
  </si>
  <si>
    <t>San Diego State University</t>
  </si>
  <si>
    <t xml:space="preserve">For electronic resources we have an issue gathering statistics for different users like undergrad, graduate, doctoral, or faculty. We know which items are being used, but no information on who is using them. </t>
  </si>
  <si>
    <t>Dealing a lot with the patron database, i like that i can further define a patron with patron codes or categories. I know if someone is an undergrad or graduate, what their major is, and how they were added to the database. We use this data for statistics and troubleshooting issues.</t>
  </si>
  <si>
    <t xml:space="preserve">It would be nice to have a running history in patron records that automatically records when parts of a patron record has changed and who made the change. This could also be applied to individual items. </t>
  </si>
  <si>
    <t xml:space="preserve">Our library currently has the campus cashier office collecting our fines and replacement bills. we would need any new system to connect to Higher One’s CASHNet. Cashnet is the cashiering system we use at SDSU. </t>
  </si>
  <si>
    <t>Troy Compton
tcompton@mail.sdsu.edu
619-594-2184</t>
  </si>
  <si>
    <t>San Diego</t>
  </si>
  <si>
    <t>Cataloging/Metadata</t>
  </si>
  <si>
    <t xml:space="preserve">Again....the enormity of the collection especially now with ebook packages. I guess the problem could be with the limitations of the ILS.  File size for review files if that's what is used. </t>
  </si>
  <si>
    <t>The sheer enormity of the collection. Separating out certain formats that are not needed, trying to get good clean stats, or trying for the best when you know there might be some errors. The smaller collections are more manageable and not too painful</t>
  </si>
  <si>
    <t xml:space="preserve">Global Update is my go to module in Sierra. It provides a wealth of breakdowns for the different fields in a record. After creating a review file looking at the records in Global Update really helps to identify problems and fixing them. It's a little button "toggle" and it allows the file to be sorted by fields. Not all fields though which would really be ideal for any system or to pinpoint and have the system sort by a specific field would be ideal. </t>
  </si>
  <si>
    <t>Circulation numbers going back to a certain date period. Or, groups of Library of Congress call numbers for a particular discipline of the campus. The FY stats for chancellors office if it's not taken manually. Yes. We still take manual stats! Believe it or not it's easier than creating a stat on and ILS especially if it's an Excel spreadsheet that can tally cells together. Really nice!</t>
  </si>
  <si>
    <t xml:space="preserve">Accreditation, chancellors, but occasionally a request will come around to find purchases made by a specific fund code. </t>
  </si>
  <si>
    <t>Re-Shelving Statistics
Check-in Statistics</t>
  </si>
  <si>
    <t>In House Re-shelving
Check In Stats</t>
  </si>
  <si>
    <t>Yes  those who need them will be able to retrieve them.  Not just the person in charge of those stats</t>
  </si>
  <si>
    <t>Acquisitions, Serials</t>
  </si>
  <si>
    <t>Same answer as print resource question....I wish there was an easier, cleaner way to export "Create list" data out of the ils system where you can choose which "Paid" elements you want to import into Excel.  Our system currently imports all of the paid information into the excel worksheet, whether all the information is wanted or not.  It would be nice to be able to select which elements you want to import into Excel which may include one, some, or all the following elements: Paid Date, Invoice Date, Invoice Number, Amount Paid, Voucher Number, Copies, Subscription From date, Subscription To date, and/or Note.</t>
  </si>
  <si>
    <t>I wish there was an easier, cleaner way to export "Create list" data out of the ils system where you can choose which "Paid" elements you want to import into Excel.  Our system currently imports all of the paid information into the excel worksheet, whether all the information is wanted or not.  It would be nice to be able to select which elements you want to import into Excel which may include one, some, or all the following elements: Paid Date, Invoice Date, Invoice Number, Amount Paid, Voucher Number, Copies, Subscription From date, Subscription To date, and/or Note.</t>
  </si>
  <si>
    <t>n/a</t>
  </si>
  <si>
    <t xml:space="preserve">n/a                                                                                                                                                                                                                        </t>
  </si>
  <si>
    <t>Regarding analytics, I like the ability to pull piece counts from the check-in records into a Create Lists that can be uploaded into the Statistics module for reports, which can also be exported into Excel.  I like the Create Lists module and seem to be able to collect desired record field information into a review file with the ability to export the data into Excel for needed reports.</t>
  </si>
  <si>
    <t>It would be nice to be able to select which Create List Paid elements you want to import into Excel which may include one, some, or all the following elements: Paid Date, Invoice Date, Invoice Number, Amount Paid, Voucher Number, Copies, Subscription From date, Subscription To date, and/or Note.</t>
  </si>
  <si>
    <t xml:space="preserve">Price increase percentages of subscription payments amongst different fiscal years, open subscriptions for specific fund codes along with recent payment figures, unpaid subscriptions for the current fiscal year, demand-driven purchased ebooks each month, librarian ordered ebooks purchased each month, piece counts checked in over a fiscal year, </t>
  </si>
  <si>
    <t>subscriptions paid during a fiscal year along with the payment figures, total number of subscriptions held during a fiscal year</t>
  </si>
  <si>
    <t>I like exporting data elements into Excel, which is useful in sorting data alphabetically or numerically or some variation of both.  It would be useful for a future system to be able to export data into Excel or have some kind of ability to create reports with this sorting ability.</t>
  </si>
  <si>
    <t>CSUDH</t>
  </si>
  <si>
    <t>ERM, Web (Discovery, Digital Collections), Systems, ejournal management,  processing ebooks</t>
  </si>
  <si>
    <t>- ebook MARC records need to be cleaned and validated, coded, and fix before loading;
- constant changing ejournal holdings; 
- article SFX dropped out;
- ejournal packages could not be identified in the KB
- individual ejournal title can not be SFX linked</t>
  </si>
  <si>
    <t>- activation of individual ejournal;
- individual journal title can not be SFX linked</t>
  </si>
  <si>
    <t>Discovery tool is not able to limit the search result to a managible number.</t>
  </si>
  <si>
    <t>SXF cross links to all ejournal article level</t>
  </si>
  <si>
    <t>wish SFX can also link to book level</t>
  </si>
  <si>
    <t>yes,</t>
  </si>
  <si>
    <t>Cataloging/Metadata, Collection Statistics</t>
  </si>
  <si>
    <t>we need an automatic URL checker for e-resources accessed through the catalogue</t>
  </si>
  <si>
    <t>- serials/periodicals - active vs. inactive - volume equivalent counts
- we currently have no automated authority control with the exception that our OPAC reports new headings; invalid entries; blind entries; and, duplicate entries (call number use, authority records, etc.) - with the downloading of large catalogue record files (as much as 10000 records for e-books at a time) it is impossible to keep up with the authority lists generated using a manual system</t>
  </si>
  <si>
    <t>more sophisticated method of collecting/maintaining collection statistics</t>
  </si>
  <si>
    <t>all of the above</t>
  </si>
  <si>
    <t>yes - it is an important tool for evaluating collection use and non-use required in collection development; needs to be used in conjunction with usage statistics for non-electronic resources; and, considered in relation as to why or why not certain formats are being used and are they meeting the needs of those who use them</t>
  </si>
  <si>
    <t>Ruth M. Dye
rdye@fullerton.edu
657-278-4744</t>
  </si>
  <si>
    <t>Cal Maritime</t>
  </si>
  <si>
    <t>ERM, Cataloging/Metadata, Circulation/Reserves, Collection Development, ILL/Document Delivery, Web (Discovery, Digital Collections), Systems, Assessment</t>
  </si>
  <si>
    <t>Search statistics, so we could analyze the searches people are doing and the results of their searches (success/failure, etc). 
ONE SINGLE format - CONSER across ALL formats</t>
  </si>
  <si>
    <t>All types of library usage that can be accessed and analyzed after the usage is complete, I.e. Circ records that would could be analyzed by status (student/faculty), major, subject/call number areas. The ability to tie use of library materials (circ/subscription databases) with info lit instruction – this means keeping the students' name or ID number. Better stats reports on database usage.</t>
  </si>
  <si>
    <t>Circulation by PATRON NAME (students in classes). By patron type.</t>
  </si>
  <si>
    <t>CSUF</t>
  </si>
  <si>
    <t>Some problems we have involve the inability to gather statistics over specific call number ranges. You're limited to running statistics to the SCAT table that already exists. Changing SCAT tables can cause huge headaches. We're also limited to the Year-to-Date statistics, which makes it harder to spot trends if you're not constantly running and storing statistics.
Also, 'Reports' function doesn't run well in all browsers.</t>
  </si>
  <si>
    <t>I like how finely tuned the permissions are for each user. The ability to have a very functional staff login that can be crafted to the specific tasks that they perform, rather than a few blunt logins that give them too much/not enough authority. 
I like the ability to search for patrons using different types of information (i.e. ID number, name, barcode), though it would be nice to have more options when searching for patrons in the 'Circulation Desk' mode.</t>
  </si>
  <si>
    <t>More customization for text on due date slips and courtesy notices. Our due date slips are limited to two lines and have a character limit as well.</t>
  </si>
  <si>
    <t>Checkout/In-House use. Checkout use specific to call number ranges that sometimes are not possible due to SCAT table limitations. Recall and renewal statistics by patron type.</t>
  </si>
  <si>
    <t>CSU,Fullerton</t>
  </si>
  <si>
    <t>University Archives and Special Collections</t>
  </si>
  <si>
    <t>Again the terminology completely eludes me but I do not collect statistics for these types of materials.</t>
  </si>
  <si>
    <t>I have no idea what is meant by the term "pain points".  I have no difficulty collecting statistics for these types of materials as they pertain to my unit of responsibility.</t>
  </si>
  <si>
    <t>Again see the above box.</t>
  </si>
  <si>
    <t>Again see the above box two levels up.</t>
  </si>
  <si>
    <t xml:space="preserve">I like best when they load properly.  I ask very little of them.  </t>
  </si>
  <si>
    <t>Nothing comes to mind.</t>
  </si>
  <si>
    <t>Number of items or linear feet added each year by collection or type of material and number of directional, ready reference and research questions answered each year.</t>
  </si>
  <si>
    <t>The library stakeholders are asking for the non-library stakeholders.</t>
  </si>
  <si>
    <t>I do not have the expertise to make an informed assessment but since we spend a large amount of money for our electronic resources I assume usage stats. would be most important.</t>
  </si>
  <si>
    <t>No</t>
  </si>
  <si>
    <t>Chico</t>
  </si>
  <si>
    <t>Cataloging/Metadata, Acquisitions, Serials</t>
  </si>
  <si>
    <t>user friendly</t>
  </si>
  <si>
    <t>How many books are we weeding?</t>
  </si>
  <si>
    <t>Sure, why not.</t>
  </si>
  <si>
    <t>Humboldt</t>
  </si>
  <si>
    <t>ERM, Cataloging/Metadata, Acquisitions, Circulation/Reserves, Collection Development, ILL/Document Delivery, Web (Discovery, Digital Collections), Systems, Assessment</t>
  </si>
  <si>
    <t>counter stats with no ERM is a real pain.</t>
  </si>
  <si>
    <t>Voyager data structures are sort of quirky and older than dirt.  Browse circulation is particularly poorly done and with the pressure to get rid of books to make space for offices it's particularly a pain.</t>
  </si>
  <si>
    <t>least painful area.  Illiad allows SQL access too.</t>
  </si>
  <si>
    <t>working with an unresponsive institutional research department is difficult.  If we could have a system that spoke to people soft and delivers "student success" data and "demographics" for evaluating library service impacts that would rock.</t>
  </si>
  <si>
    <t>sql and odbc access to system data is difficult to work with, at times, but essential and allows a lot of innovation.  canned reports never quite answer the question exactly right.</t>
  </si>
  <si>
    <t>Cost per use, cost per use, cost per use..... How can we cancel more stuff?</t>
  </si>
  <si>
    <t>Budget expenditures that we don't track, or ones that an answer is embarrassingly low.  (we spend $1500/year on business books, but are trying to accredit an MBA!)  we need a way to more easily finesse most inquiries to count "common resources" between programs so as not to looks so underfunded.  There's a bit of reality in this approach.</t>
  </si>
  <si>
    <t>define a "data retreival service".
If it's something that will automagically gather counter stats (SUSHI works, but even places that don't support it could be scripted) and does some analysis, or at least gathers things into manipulable formats, that would be good.</t>
  </si>
  <si>
    <t>jeremy.shellhase@humboldt.edu
7078263144</t>
  </si>
  <si>
    <t>Stanislaus</t>
  </si>
  <si>
    <t>ERM, Collection Development, ILL/Document Delivery, Web (Discovery, Digital Collections)</t>
  </si>
  <si>
    <t xml:space="preserve">Downloading from so many different sources (often COUNTER journal usage data), and then assigning the correct subscription.  (E.g., the reports produced by SAGE, Springer, and Wiley data all contain titles from CSU systemwide packages, individual subscriptions, and Open Access titles.  Sorting them out isn't hard, but can be time consuming to set up.  It's actually important sometimes, as our non-package titles are sometimes heavily used.)
Data for individual databases from EBSCO and ProQuest are relatively meaningless without significant massaging and analysis.  (E.g., it isn't easy to sort out when students are simply "selecting all" databases, so even low demand EBSCO databases have ridiculously high numbers, requiring significant de-duplication for the database-level data to be meaningful.) </t>
  </si>
  <si>
    <t>I only run a handful of Millennium reports each year, so I'm not good at retrieving the circulation data, which is about all we have for physical use.  We currently only record circulation, so we have no idea about any potential in-house use of periodicals, videos or other physical materials.</t>
  </si>
  <si>
    <t>Honestly, a disconnect from the day-to-day staff who have some knowledge of what types of things the system might record, and those administrators/managers who need to generate and analyze overall data.  I can go data mining in various systems (e.g. Millennium, ILLiad) when I have to, but the systems are so proprietary (and I use them so infrequently) it's difficult to find exactly what I want.  (In comparison COUNTER data for ejournals is so standard, once I find it, it's very easy to extract and analyze.)</t>
  </si>
  <si>
    <t xml:space="preserve">We have no good figures for Xerxes II usage, which is our central search platform now.  I can get a rough idea by looking at other data sources (e.g. referrals from Xerxes to SFX), but that isn't great for our most prominent service.   </t>
  </si>
  <si>
    <t xml:space="preserve">I currently use MS Access and MS Excel, so I control every aspect of the analysis.  Obviously, the downside is that means I have to manually gather the data and compile the analysis terms (e.g. sorting, filterting, queries, etc.) myself. 
USTAT can't filter out by subscription (platform is close sometimes, but not very accurate or granular enough at other times), so it's only really useful to get a snapshot of general trends.  It's difficult for me to find usage for specific journals or groups of journals in USTAT, so I don't use it much for that.  Also, many of our packages don't seem to support SUSHI anymore (or they are slowly transitioning to it for their COUNTER 4 data?). </t>
  </si>
  <si>
    <t xml:space="preserve">A SUSHI harvester that easily generates more manipulable output, including for ejournals and databases.  An easier way to extract and cross-analyze data from acquisitions and circulation.  (E.g., how many times have titles purchased using the history fund been circulated?) </t>
  </si>
  <si>
    <t>Cost per use, overall usage (downloads, circulation), number of requests (Interlibrary Loan, instruction).</t>
  </si>
  <si>
    <t xml:space="preserve">Accreditation requests usually includes amount spent and/or number of titles.  With most journals now in ejournal packages, generating appropriate journal lists for disciplines isn't easy (the SFX categories aren't very helpful). </t>
  </si>
  <si>
    <t>Necessary?  No.  I can do it myself, and indeed, unless the system were fairly sophisticated (e.g. much better than USTAT), I'd have to reanalyze it myself in any case.  However, it is something that should eventually be included an automatic in a library management system in the future - whether it be in the coming generation or we'll need to wait for one more (for some reports to become more standardized?).</t>
  </si>
  <si>
    <t xml:space="preserve">What we may really need in the future are ways to tie library usage to student and faculty data.  This might include circulation data, login data, searching data, attendance at instruction sessions, reference transactions, etc., cross-referenced by the discipline, status (grad, undergrad, faculty), dropout rate, GPA, etc.   E.g., students who completed our online module on plagiarism have a higher GPA, students who login to the library more have a higher graduation rate, students who login to library databases have a higher retention rate, etc.  In other words, integration of library data with PeopleSoft/administrative records, ideally in a way that is automatic/easy and respects privacy. </t>
  </si>
  <si>
    <t>CSUSM</t>
  </si>
  <si>
    <t>Instruction/REF statistics</t>
  </si>
  <si>
    <t xml:space="preserve">lack of call #s which help in collection development and program review; </t>
  </si>
  <si>
    <t>trial and error to gather, cataloging errors to be corrected, holdings records not updated;no guidelines system-wide as to what info is necessary</t>
  </si>
  <si>
    <t>only system I've used but creating and exporting files is useful</t>
  </si>
  <si>
    <t>Saved search queries specific to each librarian so that they could get the numbers needed without having to send requests to various units; insufficient files</t>
  </si>
  <si>
    <t>Circulation, Age of collection, formats, in process, by fund code, by status, by call#, by location, last date checked in, missing &amp; lost</t>
  </si>
  <si>
    <t>CSU Survey, ACRL, etc.</t>
  </si>
  <si>
    <t>Yes</t>
  </si>
  <si>
    <t>Training and pre-determined deadlines for surveys as two week notice is insufficient, especially if the forms have been changed.
Determine who is responsible for delivering the reports: librarians, LSSIV or under, budget analyst? Should try and be consistent across the CSUs so that staff members have other resources to contact.</t>
  </si>
  <si>
    <t>San Marcos</t>
  </si>
  <si>
    <t>ILL/Document Delivery</t>
  </si>
  <si>
    <t>That the current and up coming systems (ALMA) cannot and will not be programed to tell the difference between distance education students and on-campus students. In my mind, It is unacceptable to make DE students jump through hoops every semester to register. It is  unacceptable to staff who have to manually track these students each and every semester.  Yes, our DE numbers are low but I believe that this is due to the lack of capabilities of the systems and the procedures in place. Students don't want to have to remember to register every 16 weeks to get these services. I feel the system should be capable of determining if a student is DE  and let us know when they request something we own. 
A pain point for ILL Borrowing would be that when the patron puts in a request thru SFX. not all the vitally citation information needed to obtain the requested article is transferred to the ILLiad request form. I am told this is the way it is and nothing can be done about it. I am hoping that Primo is better and will transfer this information over. This may seem like a little thing to a non ILL person but it would mean a lot to the staff person who has to fix those requests. Thanks!</t>
  </si>
  <si>
    <t xml:space="preserve">I love ILLiad!!!!!!!
We have had very little issues with the software itself. There has been more issues with the campus and the server it sits on. It shares a server with other programs who don't play well together. Can you do something about that?
Updates come in on a regular basis (from the company not the campus). It's user friendly and very efficient. The reports and statistics are easy to access and they are correct. It works well with OCLC. 
Please don't have us give up ILLiad. I will not give ILLiad up without a fight! :) </t>
  </si>
  <si>
    <t>Collection Development, Instruction / Reference</t>
  </si>
  <si>
    <t>no use data per record in the catalog for use data.</t>
  </si>
  <si>
    <t>books--no circ/ use data for internet resources,   books--may not have call numbers used for coll development, 
books anything in catalog--limited storage of order record backfiles, some of that data is needed going forward.</t>
  </si>
  <si>
    <t>Would like to see some standard reports by semester, quarterly and yearly reports that can easily created by staff.  Librarians need these to monitor gaps in collection, for program reviews.
Rather than have to ask for custom reports.</t>
  </si>
  <si>
    <t>Cross campus stats, tied to majors, 
Discovery service are not useful for students, and they get easily frustrated by constant refresh for each limiter, slow response, and mega results.</t>
  </si>
  <si>
    <t xml:space="preserve">reports by major, LC class, format (what media titles do you have with xxx keyword); </t>
  </si>
  <si>
    <t>Absolutely!</t>
  </si>
  <si>
    <t>There is not a single report that can be run on Sierra that will give me the number of items and dollar amount purchased for the fiscal year for each material type. We have to keep separate statistics or run a list for each material type then export it to Excel in order to get the required information .</t>
  </si>
  <si>
    <t>Ability to customize a report or reports showing number of titles and amount purchased by material type, call number range and/or fund which can be scheduled to run on a regular basis or manually between scheduled times.
Ability to customize a template into which various parameters (e.g., fund, call #, material type) can be input to get a list of titles.</t>
  </si>
  <si>
    <t>Number of titles and amount purchased with a particular fund
Number of titles and amount purchased of a specific material type
Specific titles purchased with a particular fund or in a call number range</t>
  </si>
  <si>
    <t>Accreditation reports, budget reports, annual statistics for the Chancellor's Office, ACRL statistics, list of titles purchased with a particular fund or assigned a specific call # range</t>
  </si>
  <si>
    <t>A statistics module that is fully customizable for each campus/library/department.
Ability to share customized statistics and reports with other campuses.</t>
  </si>
  <si>
    <t>Elizabeth Fiore
530-898-4168
efiore@csuchico.edu</t>
  </si>
  <si>
    <t>ERM, Cataloging/Metadata, Acquisitions, Collection Development, Web (Discovery, Digital Collections)</t>
  </si>
  <si>
    <t xml:space="preserve">We have a very manual process in place for gathering stats for electronic resource (visit vendor sites, gather stats into db and Excel). We don't use Ustat but would like that type of functionality built into any new ULMS. We would like to have better control of ebook stats in order to track usage. We would like the ability to set expiration dates for ebook record in the catalog. Robust link checking is essential. It would be nice to know, in real-time, when we have lost access to resources linked in our catalog.   </t>
  </si>
  <si>
    <t>Running reports for books, dvds and vhs materials is unproblematic using Access and Voyager but it would be nice to have real-time access to current statistics, easily formatted for public consumption (also see ERM comments below). We have recently developed a system for gathering reshelving stats but Voyager isn't perfectly suited for this we would like the new system to have good functionality in relation to the gathering of reshelving stats using a laptop and scanner).</t>
  </si>
  <si>
    <t>We don't have good integration of Voyager with RapidILL. Greater integration of ILL  with the ILS would be a plus - ideally, the RapidILL service would see what is in our catalog without our having to send them a file every six months.</t>
  </si>
  <si>
    <t>Real-time updating of our holdings searched through a discovery service is a must.
We strongly support a shared ERM. Behind the scenes real-time access to information on shared and unique CSU journals, documents, books, will allow us to make better acquisitions and retention decisions. The reporting feature must be robust and allow non-experts to query the database for information related to usage, prices, and holdings history - BOTH LOCALLY AND ACROSS THE CSU.</t>
  </si>
  <si>
    <t>Voyager is flexible and configurable. We want that flexibility and configurability in any new system.</t>
  </si>
  <si>
    <t>Back-end functionality (reporting) could be much better integrated with our ILS to allow on-the-fly querying of the db for statistics. 
We would like the ability to feed our stats to a centralized repository for compilation at the CSU level (would help with the annual reporting requirement).
We collect cgi (session) stats showing database access through our web pages and it is nice to have that information collected by the new UMLS (which will allow construction of an A-Z database list).</t>
  </si>
  <si>
    <t xml:space="preserve">For electronic resources, we focus on annual cost and usage, mostly. We focus on the COUNTER stats for full-text, sessions, and searches. We plan to do a large weeding project and will be working extensively with Voyager to gather a variety of historical circulation statistics. </t>
  </si>
  <si>
    <t>Volume counts, title counts, collection counts, etc. Hours or service. Reference stats.</t>
  </si>
  <si>
    <t>Yes! We would like something akin to Ustat (but better!) feeding e-stats to us on a regular basis.</t>
  </si>
  <si>
    <t>Yes. George Wrenn. george.wrenn@humboldt.edu 707 826-3412</t>
  </si>
  <si>
    <t>San Jose State University</t>
  </si>
  <si>
    <t xml:space="preserve">Statistics gathering for each system operates separately: BePress, Contentdm, and the ILS. </t>
  </si>
  <si>
    <t>System doesn't have statistical gathering as a part of its design; fields have to be repurposed to enable statistical gathering.</t>
  </si>
  <si>
    <t>Overall, our ILS is a generally intuitive system.</t>
  </si>
  <si>
    <t>Need piece counts for titles with multiple pieces. Need to maintain monthly discard statistics. It would be nice if the statistics gathering were in line with the statistics we are required to submit to the Chancellor's Office.</t>
  </si>
  <si>
    <t>Number of books cataloged, divided into books purchased or received as gifts. Number of government publications received; number of hits for government electronic resources.</t>
  </si>
  <si>
    <t>CSU San Marcos</t>
  </si>
  <si>
    <t>Circulation/Reserves, ILL/Document Delivery</t>
  </si>
  <si>
    <t>The canned reports in ILLiad are pretty good but don't always get you the detailed information needed.  You can run advanced SQL searches of the ILLiad database to get more detailed information (export the search results, sort, and edit to meet your needs), however, the process is time-consuming.  
Requests routed from ILL Borrowing to the Document Delivery queue -- require an additional search and are then added back into the total number of ILL Borrowing Requests received/filled.  
For RapidILL Lending requests (which are not currently not brought into ILLiad), we must run a report in RapidILL and add to the number of Lending requests received/filled in ILLiad. 
We are unable to track overall turnaround times for requests received/filled via different systems.
Our e-Reserves uses another system, from which to pull statistical data.
Our local "Circuit" consortia borrowing/lending is done through yet another system -- currently through our Millennium/INNReach system.</t>
  </si>
  <si>
    <t>We use an open source software to reserve group study rooms and track usage.  We are able to get usage statistics on the reserved rooms, but not all study rooms are reservable.  
We use another open source tool StatsTracker to record questions asked at our service points.  
Gate count statistics must read the meter multiple times per day and record manually 
**It would be great if data from all these sources could be fed into a general database.</t>
  </si>
  <si>
    <t xml:space="preserve">Love that the systems all offer some type of easy to use canned report capability -- a must have for general circulation statistics, resource sharing/ILL, course reserves, etc... </t>
  </si>
  <si>
    <t>To locate and view all data in a central location</t>
  </si>
  <si>
    <t>Circulation Statistics (including: checkout/renew from general collection, Media Library, Reserves, Circuit consortia, Interlibrary Loan, etc...)
Gate Count
Open Hours
Questions Asked 
Course Reserve/e-Reserve Statistics
MediaSite statistics for streamed media
Resource Sharing Statistics (including: requests received/filled from CSUSM patrons (borrowing); or from other libraries (lending), from both mediated and unmediated systems
Copyright/Collection Development type reports</t>
  </si>
  <si>
    <t xml:space="preserve">Accreditation Reports - Program Review Statistics
Chancellor's Office Report
ARL </t>
  </si>
  <si>
    <t>San Diego State</t>
  </si>
  <si>
    <t>I don't really do much statistic gathering, but if I wanted to know, for instance, how many digital objects there are in our various databases, or how many in each database, or which objects are in which databases, or which objects have been published versus those awaiting metadata assignment, I wouldn't know where to begin.</t>
  </si>
  <si>
    <t>Fast presentation, good resolution.</t>
  </si>
  <si>
    <t>ability to make icons larger for first look.</t>
  </si>
  <si>
    <t>I feel that there should be some way of gathering and integrating usage statistics and presenting them in various formats.</t>
  </si>
  <si>
    <t>CSU Annual Statistics Report -- (1)Verifying the wording of the survey has not changed - (2)Making sure statistics are calculated in the same manner as previous years (3) Making correct adjustments/interpretation of guidelines for new entries of the survey.  Monthly and quarterly statistics are for the most part gathered by the system by re-purposing existing fields in the catalog record rather than having fields designed just for the purpose of statistics gathering.</t>
  </si>
  <si>
    <t>ILS system is generally intuitive in its operation.</t>
  </si>
  <si>
    <t>Would like the system to maintain monthly, quarterly and annual production and discard statistics for each format of purchases and gifts. Would like the system to automatically and accurately generate these statistics without having to go in and do a variety of searches. Need to easily keep piece counts for multiple piece titles. Would like system to generate stats in a manner that would comply with the needs of the CSU annual statistics report and related reports that are completed on an annual basis. Would like the system to also accurately count government publication records received from Marcive. This count is still all manual due to the fact that we initially receive brief records for the depository materials we receive and at a later date the full catalog records are received and overlaid. Some records remain brief records for a significant amount of time and others don't seem to ever get overlaid. How are these to be counted? May not be that critical these days since the number of tangible items is pretty limited these days.</t>
  </si>
  <si>
    <t>Number of gifts cataloged; number of purchases cataloged; number of federal depository materials received and cataloged.</t>
  </si>
  <si>
    <t>Yes, it's a library resource. For physical materials we have circulation statistics to track usage. Same type of data is needed for electronic resources. Statistics would justify the money we spend on it or justifies it's cancellation. At the request we librarians we catalog electronic resources they find on the internet. If these resources we sometimes create original catalog records for aren't being used it might make us rethink spending time on this activity. If usage statistics show usage it would justify the time we spent in creating the records.</t>
  </si>
  <si>
    <t>Acquisitions, Collection Development, Assessment</t>
  </si>
  <si>
    <t>The "gathering" itself takes so much time and keeping track of the different systems used to get them. Another problem is that fact that statistics are not available for some of our resources. Finally discovery services or software like Xerxes can skew usage statistics.</t>
  </si>
  <si>
    <t>The "gathering" itself takes so much time and keeping track of the different systems used to get them. The other problem is that fact that statistics are not available for some of our resources,</t>
  </si>
  <si>
    <t>Report options are not "user" friendly.</t>
  </si>
  <si>
    <t>Lack of time and commonly used methodologies.</t>
  </si>
  <si>
    <t>Easy to use.</t>
  </si>
  <si>
    <t>Better reporting functions. Running reports is cumbersome and time consuming.</t>
  </si>
  <si>
    <t xml:space="preserve">Usage, percentage of expenditures, percentage of collection by resource type. </t>
  </si>
  <si>
    <t>Yes because we are operating as a system (i.e. making decisions for all campuses) and we often purchase resources as a system, so our measurements are reports should be the same system wide. It will strengthen assessment if we can compare apples to apples throughout all of our campuses. Also, not all libraries have the staffing to provide this service or the technical expertise to produce the same types of reports.</t>
  </si>
  <si>
    <t>I think if we had the same tools, for example, easy to obtain detailed reports about our collections and their use, we could easily problem solve, brainstorm, etc. with our counterparts across libraries in the CSU. The unity would help with workload issues, and also with quality of experiences for all CSU students.</t>
  </si>
  <si>
    <t>Kimberley Smith
kimberle@csufresno.edu
559-278-4578</t>
  </si>
  <si>
    <t>It would be nice to have easier access to "Get it Now" statistics. In general I find that the ILLiad and OCLC statistics give me what I need so that is why I'm hoping that ILLiad continues to be used no matter was ULMS we end up using.</t>
  </si>
  <si>
    <t>ILLiad is very useful and user friendly and also has useful statistics gathering abilities. I would not want to lose ILLiad, or if we had to lose ILLiad the other product would have to be equally good as ILLiad.</t>
  </si>
  <si>
    <t>Communication between Sierra and ILLiad, if this communication would be made available then it would make it easier to keep track of patrons and items that are overdue or checked out.</t>
  </si>
  <si>
    <t>How many items were checked out through ILLiad, or how many articles were requested by our patrons. Also how many books and articles have been sent out to other libraries. The titles of books and articles that our patrons checked out. Also Copyright report information.</t>
  </si>
  <si>
    <t xml:space="preserve">How many items we lent out to our patrons and other libraries. </t>
  </si>
  <si>
    <t xml:space="preserve">It is very cumbersome and time consuming to gather usage data from each publisher or vendor we do business with and to keep track of login information for each of these websites.  We have to download statistics that may be provided in a variety formats, extract the relevant data, compile the data into a separate document in order to provide a single source of information that is comprehensive and consistent across all of our resources.  We don't have a system that will provide us with detailed reports.  There are systems that will do some reporting such as USTAT and Sierra, but both of these require some or a lot of manual uploading of usage data and the reporting functions are not wonderful.  
The SFX stats are difficult because they are not always available.  They have to be moved on the server in order to be available to run queries.  The usage stats for a particular serial are especially difficult to obtain because they can't be set up to run as a scheduled query. </t>
  </si>
  <si>
    <t>Total number of full text views for e-resources
Total number of print journals held by the library
Total number of e-journals held by the library
Usage data for individual e-journals.
How many times a print journal has been requested through the library catalog target in the SFX menu</t>
  </si>
  <si>
    <t>Yes!</t>
  </si>
  <si>
    <t>Nancy Spinadel
nspinadel@csuchico.edu
530-898-4084</t>
  </si>
  <si>
    <t>Monterey Bay</t>
  </si>
  <si>
    <t>Collection Development, Web (Discovery, Digital Collections), Systems</t>
  </si>
  <si>
    <t xml:space="preserve">First of all, we do not have an ERM and truly wish we did. So, manually collecting these from each vendor site is a definite pain point. Some vendors send emails with reminders to look at the statistics. Some even kindly attach them to the email itself. However, just maintaining the access to the statistics is problematic. Passwords expire, the vendor makes changes to data or website that houses data, and so forth. Streaming media does not have the same sort of COUNTER compliance as other formats. Accuracy of data is an issue across the formats. At times, even with COUNTER, one feels that one is comparing apples to oranges. </t>
  </si>
  <si>
    <t xml:space="preserve">We are using Google Analytics for our Discovery now. It would be great to have all the analytics for materials, whether print or electronic, in the same interface (a ULMS) and to be able to graphically represent using at least to the same degree as can be done with Google Analytics. </t>
  </si>
  <si>
    <t>Voyager OPAC and back-of-house functionalities like circulation and acquisitions are much less pricey than some other vendors. There is some ability to work on the look of the OPAC. For the most part, the hardware are low maintenance. That's about it. From my perspective there is not anything we couldn't live without.</t>
  </si>
  <si>
    <t xml:space="preserve">We have no ERM and would like one. We would like analytics of all kinds on a single platform. Basically, we want a ULMS with strong analytics as assessment of resources cost and use is essential to informed decision-making, especially when we are having to consider losing some content because we cannot keep up with inflation or want a different resource more. </t>
  </si>
  <si>
    <t>n/a (This question is better answered by our Library Director. However, I am thinking with all the campuses responding, they will cover most of what we get asked for.)</t>
  </si>
  <si>
    <t>CO reports, budget reports, accreditation reports</t>
  </si>
  <si>
    <t xml:space="preserve">Yes. I think it needs to be required. Over two thirds of our collections budget goes to electronic resources. Not only should there be a retrieval service for gathering usage, there should be ways to present that usage in visual formats that mean something to audience. Also, there is so much duplication as we continue to "buy in bulk" so to speak. I am certain that we would discover ways to trim our spending with more accurate and complete usage statistics. </t>
  </si>
  <si>
    <t>COLD has formed a committee on library assessment (this we all know). However, I believe that the reason for the formation is that Deans and Directors are being asked by higher administration to account for their spending and for their decisions, financial and otherwise. Accountability is what it is all about now more than ever. Whatever ULMS we get needs to have a strong, versatile analytic component. It is in our best interest to have evidence.</t>
  </si>
  <si>
    <t xml:space="preserve">Los Angeles </t>
  </si>
  <si>
    <t>ERM, Web (Discovery, Digital Collections)</t>
  </si>
  <si>
    <t>There is no mechanism I can find that can normalize the metrics for non-article based databases (e.g., SimplyMap, CCH IntelliConnect) , and these, in most cases, are not counter-compliant databases.   
Some aggregators and publishers, only supply usage data by calendar year, which require additional time and work to re-compile the data by fiscal year for reporting purpose, e.g., the CSU Chancellor’s Office asks usage reports by fiscal year.  
There are basically three types of reports associated with ejournal usage statistics: reports from aggregators/publishers, link resolver reports and EBSCONet reports for individual subscriptions.   How we should interpret these reports, whether they should be added together for a sum number are questions needed to be answered.  Also, collecting usage for open access journals is another paint point. 
For ebooks, since most of our ebooks have concurrent user limits, it would be very helpful if we can collect data for turn-away requests.  The data can help with collection development.</t>
  </si>
  <si>
    <t xml:space="preserve">Here are a couple fundamental issues: storage and standards.  Where all of the data we are collecting should be stored for easy access?  In many cases, these data are only saved in individual’s computers.   Also, there is no standard for collecting data for, e.g., instruction sessions, space allocations, computer use, etc.   These are often left to individual’s interpretation.    </t>
  </si>
  <si>
    <t>•	Annual reporting for the state of library address 
•	Annual reporting for library budget allocation</t>
  </si>
  <si>
    <t>•	Annual reporting for ACRL
•	Annual reporting for the Chancellor’s Office</t>
  </si>
  <si>
    <t>Only if they can include mechanism to harvest data for non-article based databases as well as non-counter compliant databases.  And the service can normalize the metrics for these databases.  We had a 360 Counter for a few years, but it could only harvest usage data for counter-compliant databases, and we still had to do the manual work for almost 50% of our non-article based and non-counter compliant databases. So I didn't find it cost effective.</t>
  </si>
  <si>
    <t xml:space="preserve">Yes. 
Holly Yu 
hyu3@calstatela.edu
323-343-4993 </t>
  </si>
  <si>
    <t>Librarian</t>
  </si>
  <si>
    <t>I like our Find Articles feature's ability to narrow using a variety of limiters (e.g., format, topics, subject area, publication date).  Anything that provides useful subject headings to narrow searches is especially helpful.  Our Find Books feature is helpful in identifying what we own as well as other CSUs and libraries beyond the CSU system.</t>
  </si>
  <si>
    <t>When searching for books using Find Books (or articles using Find Articles), it would be helpful to have the ability to add multiple boxes to simulate the types of advanced searches we do in traditional databases.</t>
  </si>
  <si>
    <t>While I do not deal on a daily basis with gathering statistics, I would say that this feature would be useful to help make informed decisions when it comes to renewing electronic subscriptions (or to determine which electronic resources may require promotion for community awareness).</t>
  </si>
  <si>
    <t>Natural language searching could be one feature of the discovery system, as well as "Did you mean...?"-type system responses.  To review, it also would be helpful to narrow search results by subject headings.  If users need live help from a librarian, it also would be good to offer this option.  Thank you.</t>
  </si>
  <si>
    <t>Nortrhidge</t>
  </si>
  <si>
    <t>Finding overlap between print and online resources (e.g., overlap between e-books and print books) gathering ebook usage statistics from multiple vendors (e.g., ebook usage, etc.); comparing non-standard data points (e.g., clicks v. downloads, v. 'views'</t>
  </si>
  <si>
    <t>Easily storing non-circulating usage (e.g., scanning barcodes of items that have been used / taken off the shelf but not circulated)</t>
  </si>
  <si>
    <t>Quickly spotting patterns of highly requested items; alerts for highly requested journals, etc.</t>
  </si>
  <si>
    <t>Usage of particular spaces in the library (how crowded certain areas are) tracking usage of desktop PCs, etc.</t>
  </si>
  <si>
    <t>Ability to generate statistical reports of circulation and usage by call number (Really being able to break down any review file in Millennium into a list by call number)</t>
  </si>
  <si>
    <t>A single interface to view and manipulate statistics on electronic and print usage, ability to create and generate dashboards for the public and for stakeholders</t>
  </si>
  <si>
    <t>Circulation statistics, download</t>
  </si>
  <si>
    <t>budgetary expenditures per subject area</t>
  </si>
  <si>
    <t>Yes, it is essential.  We need to be able to easily import e-resource usage statistics from vendors (SUSHI, etc.) and create reports via one interface, as these kinds of data requests occur frequently</t>
  </si>
  <si>
    <t>Lauren Magnuson; lauren.magnuson@csun.edu; 8186772281</t>
  </si>
  <si>
    <t>San Francisco</t>
  </si>
  <si>
    <t xml:space="preserve">Vendor's statistics are not consistent. Some of them do not provide standard statistics. </t>
  </si>
  <si>
    <t>With discovery tools, it is becoming more fuzzy as far as how content is being accessed by patrons in terms of a search’s origin.</t>
  </si>
  <si>
    <t>How many full-text down loads were there for a particular resource?
What is the cost per search/session?</t>
  </si>
  <si>
    <t>Accreditation reports
Chancellor's Office reports</t>
  </si>
  <si>
    <t>I feel this would be useful for gathering usage data when it comes time to renew electronic resources. At the present time, there is no central place to gather statistics for publisher direct resources. It would be great to have a central list of resources that the CSU libraries subscribes to that also have COUNTER 4 compliance (or, whatever the standard used will be) that each campus can access.</t>
  </si>
  <si>
    <t>San Bernardino</t>
  </si>
  <si>
    <t>Serials and Online Resources</t>
  </si>
  <si>
    <t>Again, there's nothing but pain involved. I do feed some ejournal and dbase usage statistics (mostly by hand) into the CSU-provided “UStat” module which comes with ExLibris, but UStat’s capabilities are extremely limited; it will only do JR1 and DB1 or DB3, for instance, so ebook stats are right out. It will only handle automated harvesting for a small number of JR1 providers. Then there’s the issue of things that aren’t COUNTER compliant, those aren’t even on the map.</t>
  </si>
  <si>
    <t xml:space="preserve">They're all pain points. There's nothing good about it. We can pull some statistics on our print resources from our ILS (Innovative), but it’s a complex process. </t>
  </si>
  <si>
    <t>I can't speak to that, I don't handle those services.</t>
  </si>
  <si>
    <t>Again, those are all handled by other people. But I'm certain everyone hates doing it. I know we've relied on paper and then a clunky home-grown database to track instruction sessions.</t>
  </si>
  <si>
    <t>UStat is pretty worthless, but we could never afford our own service.</t>
  </si>
  <si>
    <t xml:space="preserve">Anything would be better than the nothing we currently have. I’d love to see some automated harvesting and a greater variety of formats supported. I’d love for print and electronic statistics to be integrated into one system. </t>
  </si>
  <si>
    <t>Historically, by far the most agony-inducing request has been the annual statistical report for the CSU libraries. It asks for figures our various systems can't track, has confusing (sometimes contradictory) instructions, and requires half a dozen people to put in numerous hours trying to generate figures. I'm hoping that said report is being rethought at the system level.</t>
  </si>
  <si>
    <t xml:space="preserve">Accreditation reports, mainly. Budget is whole other ball of wax. Our ILS doesn't play well with PeopleSoft, so the figures in the two systems never match. </t>
  </si>
  <si>
    <t xml:space="preserve">Yes. With so much of our money invested in online resources, it's vital to know (and to show others) how they are being used. </t>
  </si>
  <si>
    <t>Stacy Magedanz, magedanz@csusb.edu</t>
  </si>
  <si>
    <t>Responses</t>
  </si>
  <si>
    <t>Bakersfield: Norm Hutcherson</t>
  </si>
  <si>
    <t>Channel Islands: Christina Salazzar</t>
  </si>
  <si>
    <t>Chico: Steve Santos</t>
  </si>
  <si>
    <t>Dominguez Hills: Wei Ma</t>
  </si>
  <si>
    <t>East Bay: John Wenzler</t>
  </si>
  <si>
    <t>Fresno: Renaldo Gjoshe</t>
  </si>
  <si>
    <t>Fullerton: Mike DeMars</t>
  </si>
  <si>
    <t>Humboldt: Jeremy Shellhase</t>
  </si>
  <si>
    <t>Long Beach: Chloe Pascual</t>
  </si>
  <si>
    <t>Los Angeles: Holly Yu</t>
  </si>
  <si>
    <t>Maritime: Rick Robison</t>
  </si>
  <si>
    <t>Monterey: Kathlene Hanson</t>
  </si>
  <si>
    <t>Moss Landing: Joan Parker</t>
  </si>
  <si>
    <t>Northridge: Lauren Magnuson</t>
  </si>
  <si>
    <t>Pomona: Suzanna Conrad</t>
  </si>
  <si>
    <t>Sacramento: Bin Zhang</t>
  </si>
  <si>
    <t>San Bernardino: Eva Sorrell</t>
  </si>
  <si>
    <t>San Diego: Mark Figueroa</t>
  </si>
  <si>
    <t>San Francisco: Ya Wang</t>
  </si>
  <si>
    <t>San Jose: Rae Ann Stahl</t>
  </si>
  <si>
    <t>San Luis Obispo: Tim Strawn</t>
  </si>
  <si>
    <t>San Marcos: Ian Chan</t>
  </si>
  <si>
    <t>Sonoma: Laura Krier</t>
  </si>
  <si>
    <t>Stanislaus: John Brandt</t>
  </si>
  <si>
    <t>Chancellor's office</t>
  </si>
  <si>
    <t>Northridge Universal design center</t>
  </si>
  <si>
    <t>Coll Dev</t>
  </si>
  <si>
    <t>Assessment/Collection statistics</t>
  </si>
  <si>
    <t>Serials</t>
  </si>
  <si>
    <t>Administration/Management</t>
  </si>
  <si>
    <t>ILL/Doc Delivery</t>
  </si>
  <si>
    <t>Instruction/Reference</t>
  </si>
  <si>
    <t>Web/Discovery</t>
  </si>
  <si>
    <t>Digital Collections</t>
  </si>
  <si>
    <t>Lib IT/Equipment checkout</t>
  </si>
  <si>
    <t>"Librarian"</t>
  </si>
  <si>
    <t>Archives/Special Collections</t>
  </si>
  <si>
    <t>Univeral Design Center</t>
  </si>
  <si>
    <t>journal usage by funding source (e.g., College Based Fees)</t>
  </si>
  <si>
    <t>which books haven't circulated in 5 years</t>
  </si>
  <si>
    <t>book usage by funding source</t>
  </si>
  <si>
    <t>ebooks by call number range</t>
  </si>
  <si>
    <t>usage stats for books, journals and databases</t>
  </si>
  <si>
    <t># of gifts added last year</t>
  </si>
  <si>
    <t>compare usage of print and electronic resources by subject area</t>
  </si>
  <si>
    <t>gate counts (monthly, annual)</t>
  </si>
  <si>
    <t># requests from ASRS (or usage of materials in storage)</t>
  </si>
  <si>
    <t># holds placed and filled, # recalls</t>
  </si>
  <si>
    <t># items in digital collections</t>
  </si>
  <si>
    <t>usage of items in digital collections</t>
  </si>
  <si>
    <t>page visits, referring pages</t>
  </si>
  <si>
    <t>compare usage of items purchased on dda vs individual selectors choices</t>
  </si>
  <si>
    <t># items withdrawn by format and subject area</t>
  </si>
  <si>
    <t>monthly activity reports by department (cataloging, acquisitions, circulation, resource sharing, ERM,??)</t>
  </si>
  <si>
    <t>Overlap analysis for databases with FT journals (expand to include overlap of streaming media and ebooks in various packages).  Should cover owned and potential purchases.</t>
  </si>
  <si>
    <t>payments made within a specific time period and funds used for those payments</t>
  </si>
  <si>
    <t>subscription cost increases over time</t>
  </si>
  <si>
    <t>unpaid subscriptions needing payment</t>
  </si>
  <si>
    <t>in-house usage.  Reshelving stats</t>
  </si>
  <si>
    <t>cost/use for various e-resources, both packages and/or individual purchases or subscriptions.  Includes both cost/JR1 download and cost/DB1 search stats</t>
  </si>
  <si>
    <t>Spend summary by format, LC Class, discipline, etc.</t>
  </si>
  <si>
    <t># of directional, ready reference and research questions annually</t>
  </si>
  <si>
    <t>comparison reports for print and electronic holdings by subject area, discipline</t>
  </si>
  <si>
    <t># government publications received</t>
  </si>
  <si>
    <t>usage of government publications</t>
  </si>
  <si>
    <t>reporting on course reserves usage</t>
  </si>
  <si>
    <t>resource sharing stats: # items loaned/borrowed, mediated vs unmediated, books vs articles</t>
  </si>
  <si>
    <t># journals available by subject, discipline</t>
  </si>
  <si>
    <t>campus valuation annual report</t>
  </si>
  <si>
    <t>accreditation and program review reports (includes # of databases and # of FT journals in those databases)</t>
  </si>
  <si>
    <t>Age of collection reports</t>
  </si>
  <si>
    <t>how to include "common resources" amongst various discipline spending and usage reports.  (E.g., ebrary Academic Complete, Academic Search, etc.)</t>
  </si>
  <si>
    <t>monthly reconciliation of spend between library and campus accounting systems</t>
  </si>
  <si>
    <t>Typical requests from library and non-library stakeholders</t>
  </si>
  <si>
    <t>circ or usage info by patron type, major, possibly enrolled in specific class, etc.  Greater integration with PeopleSoft (that still respects patron privacy) so that libraries can better measure their impact on student/faculty success.</t>
  </si>
  <si>
    <t>book circ or ebook usage stats by subject area, discipline or collection</t>
  </si>
  <si>
    <t>desirable</t>
  </si>
  <si>
    <t>necessary</t>
  </si>
  <si>
    <t>I think this is on ACRL report?</t>
  </si>
  <si>
    <t>some parts required for ACRL report</t>
  </si>
  <si>
    <t>don't think ALMA can provide this</t>
  </si>
  <si>
    <t>part of ACRL stats</t>
  </si>
  <si>
    <t># items withdrawn is necessary, but not currently required by format or subject area</t>
  </si>
  <si>
    <t>I think this refers to usage of online gov info?</t>
  </si>
  <si>
    <t>for accreditation reports</t>
  </si>
  <si>
    <t>no idea.  Question came from Pomona</t>
  </si>
  <si>
    <t>Reporting Needs priority</t>
  </si>
  <si>
    <t>MD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</si>
</sst>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8" x14ac:knownFonts="1">
    <font>
      <sz val="10"/>
      <color rgb="FF000000"/>
      <name val="Arial"/>
    </font>
    <font>
      <b/>
      <sz val="10"/>
      <name val="Arial"/>
    </font>
    <font>
      <sz val="10"/>
      <name val="Arial"/>
    </font>
    <font>
      <u/>
      <sz val="11"/>
      <color theme="10"/>
      <name val="Calibri"/>
      <family val="2"/>
      <scheme val="minor"/>
    </font>
    <font>
      <b/>
      <sz val="10"/>
      <color rgb="FF000000"/>
      <name val="Arial"/>
      <family val="2"/>
    </font>
    <font>
      <sz val="10"/>
      <color rgb="FF000000"/>
      <name val="Arial"/>
      <family val="2"/>
    </font>
    <font>
      <sz val="10"/>
      <name val="Arial"/>
      <family val="2"/>
    </font>
    <font>
      <b/>
      <sz val="10"/>
      <name val="Arial"/>
      <family val="2"/>
    </font>
  </fonts>
  <fills count="7">
    <fill>
      <patternFill patternType="none"/>
    </fill>
    <fill>
      <patternFill patternType="gray125"/>
    </fill>
    <fill>
      <patternFill patternType="solid">
        <fgColor rgb="FFDDDDDD"/>
        <bgColor rgb="FFDDDDDD"/>
      </patternFill>
    </fill>
    <fill>
      <patternFill patternType="solid">
        <fgColor rgb="FFEEEEEE"/>
        <bgColor rgb="FFEEEEEE"/>
      </patternFill>
    </fill>
    <fill>
      <patternFill patternType="solid">
        <fgColor rgb="FFFFFF00"/>
        <bgColor rgb="FFDDDDDD"/>
      </patternFill>
    </fill>
    <fill>
      <patternFill patternType="solid">
        <fgColor rgb="FFFFFF00"/>
        <bgColor rgb="FFEEEEEE"/>
      </patternFill>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applyFont="1" applyAlignment="1">
      <alignment wrapText="1"/>
    </xf>
    <xf numFmtId="0" fontId="1" fillId="2" borderId="0" xfId="0" applyFont="1" applyFill="1" applyAlignment="1">
      <alignment horizontal="center" wrapText="1"/>
    </xf>
    <xf numFmtId="164" fontId="2" fillId="3" borderId="0" xfId="0" applyNumberFormat="1" applyFont="1" applyFill="1" applyAlignment="1">
      <alignment wrapText="1"/>
    </xf>
    <xf numFmtId="0" fontId="2" fillId="3" borderId="0" xfId="0" applyFont="1" applyFill="1" applyAlignment="1">
      <alignment wrapText="1"/>
    </xf>
    <xf numFmtId="0" fontId="0" fillId="0" borderId="0" xfId="0"/>
    <xf numFmtId="0" fontId="3" fillId="0" borderId="0" xfId="1"/>
    <xf numFmtId="0" fontId="1" fillId="4" borderId="0" xfId="0" applyFont="1" applyFill="1" applyAlignment="1">
      <alignment horizontal="center" wrapText="1"/>
    </xf>
    <xf numFmtId="0" fontId="2" fillId="5" borderId="0" xfId="0" applyFont="1" applyFill="1" applyAlignment="1">
      <alignment wrapText="1"/>
    </xf>
    <xf numFmtId="0" fontId="0" fillId="6" borderId="0" xfId="0" applyFont="1" applyFill="1" applyAlignment="1">
      <alignment wrapText="1"/>
    </xf>
    <xf numFmtId="0" fontId="1" fillId="0" borderId="0" xfId="0" applyFont="1" applyFill="1" applyAlignment="1">
      <alignment horizontal="center" wrapText="1"/>
    </xf>
    <xf numFmtId="0" fontId="2" fillId="0" borderId="0" xfId="0" applyFont="1" applyFill="1" applyAlignment="1">
      <alignment wrapText="1"/>
    </xf>
    <xf numFmtId="0" fontId="0"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Fill="1" applyAlignment="1">
      <alignment wrapText="1"/>
    </xf>
    <xf numFmtId="0" fontId="7" fillId="0"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eremy.Shellhase@humboldt.edu" TargetMode="External"/><Relationship Id="rId13" Type="http://schemas.openxmlformats.org/officeDocument/2006/relationships/hyperlink" Target="mailto:parker@mlml.calstate.edu" TargetMode="External"/><Relationship Id="rId18" Type="http://schemas.openxmlformats.org/officeDocument/2006/relationships/hyperlink" Target="mailto:mfigueroa@mail.sdsu.edu" TargetMode="External"/><Relationship Id="rId3" Type="http://schemas.openxmlformats.org/officeDocument/2006/relationships/hyperlink" Target="mailto:SSantos@csuchico.edu" TargetMode="External"/><Relationship Id="rId21" Type="http://schemas.openxmlformats.org/officeDocument/2006/relationships/hyperlink" Target="mailto:tstrawn@calpoly.edu" TargetMode="External"/><Relationship Id="rId7" Type="http://schemas.openxmlformats.org/officeDocument/2006/relationships/hyperlink" Target="mailto:mdemars@exchange.fullerton.edu" TargetMode="External"/><Relationship Id="rId12" Type="http://schemas.openxmlformats.org/officeDocument/2006/relationships/hyperlink" Target="mailto:khanson@csumb.edu" TargetMode="External"/><Relationship Id="rId17" Type="http://schemas.openxmlformats.org/officeDocument/2006/relationships/hyperlink" Target="mailto:esorrell@csusb.edu" TargetMode="External"/><Relationship Id="rId2" Type="http://schemas.openxmlformats.org/officeDocument/2006/relationships/hyperlink" Target="mailto:christina.salazar@csuci.edu" TargetMode="External"/><Relationship Id="rId16" Type="http://schemas.openxmlformats.org/officeDocument/2006/relationships/hyperlink" Target="mailto:bzhang@csus.edu" TargetMode="External"/><Relationship Id="rId20" Type="http://schemas.openxmlformats.org/officeDocument/2006/relationships/hyperlink" Target="mailto:RaeAnn.Stahl@sjsu.edu" TargetMode="External"/><Relationship Id="rId1" Type="http://schemas.openxmlformats.org/officeDocument/2006/relationships/hyperlink" Target="mailto:nhutcherson@csub.edu" TargetMode="External"/><Relationship Id="rId6" Type="http://schemas.openxmlformats.org/officeDocument/2006/relationships/hyperlink" Target="mailto:rgjoshe@csufresno.edu" TargetMode="External"/><Relationship Id="rId11" Type="http://schemas.openxmlformats.org/officeDocument/2006/relationships/hyperlink" Target="mailto:rrobison@csum.edu" TargetMode="External"/><Relationship Id="rId24" Type="http://schemas.openxmlformats.org/officeDocument/2006/relationships/hyperlink" Target="mailto:jbrandt@csustan.edu" TargetMode="External"/><Relationship Id="rId5" Type="http://schemas.openxmlformats.org/officeDocument/2006/relationships/hyperlink" Target="mailto:john.wenzler@csueastbay.edu" TargetMode="External"/><Relationship Id="rId15" Type="http://schemas.openxmlformats.org/officeDocument/2006/relationships/hyperlink" Target="mailto:skconrad@csupomona.edu" TargetMode="External"/><Relationship Id="rId23" Type="http://schemas.openxmlformats.org/officeDocument/2006/relationships/hyperlink" Target="mailto:laura.krier@SONOMA.EDU" TargetMode="External"/><Relationship Id="rId10" Type="http://schemas.openxmlformats.org/officeDocument/2006/relationships/hyperlink" Target="mailto:HYu3@exchange.calstatela.edu" TargetMode="External"/><Relationship Id="rId19" Type="http://schemas.openxmlformats.org/officeDocument/2006/relationships/hyperlink" Target="mailto:wangy@sfsu.edu" TargetMode="External"/><Relationship Id="rId4" Type="http://schemas.openxmlformats.org/officeDocument/2006/relationships/hyperlink" Target="mailto:wma@csudh.edu" TargetMode="External"/><Relationship Id="rId9" Type="http://schemas.openxmlformats.org/officeDocument/2006/relationships/hyperlink" Target="mailto:Chloe.Pascual@csulb.edu" TargetMode="External"/><Relationship Id="rId14" Type="http://schemas.openxmlformats.org/officeDocument/2006/relationships/hyperlink" Target="mailto:lauren.magnuson@csun.edu" TargetMode="External"/><Relationship Id="rId22" Type="http://schemas.openxmlformats.org/officeDocument/2006/relationships/hyperlink" Target="mailto:ichan@csusm.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opLeftCell="H1" workbookViewId="0">
      <pane ySplit="1" topLeftCell="A32" activePane="bottomLeft" state="frozen"/>
      <selection pane="bottomLeft" activeCell="K32" sqref="K1:K1048576"/>
    </sheetView>
  </sheetViews>
  <sheetFormatPr defaultColWidth="14.42578125" defaultRowHeight="12.75" x14ac:dyDescent="0.2"/>
  <cols>
    <col min="1" max="3" width="17.28515625" customWidth="1"/>
    <col min="4" max="4" width="42.7109375" customWidth="1"/>
    <col min="5" max="5" width="49.42578125" customWidth="1"/>
    <col min="6" max="6" width="53.28515625" customWidth="1"/>
    <col min="7" max="7" width="54.140625" customWidth="1"/>
    <col min="8" max="8" width="39.7109375" customWidth="1"/>
    <col min="9" max="9" width="37" customWidth="1"/>
    <col min="10" max="10" width="28.28515625" style="8" customWidth="1"/>
    <col min="11" max="11" width="33.7109375" style="8" customWidth="1"/>
    <col min="12" max="12" width="44" customWidth="1"/>
    <col min="13" max="13" width="32.140625" customWidth="1"/>
    <col min="14" max="21" width="17.28515625" customWidth="1"/>
  </cols>
  <sheetData>
    <row r="1" spans="1:17" ht="102" x14ac:dyDescent="0.2">
      <c r="A1" s="1" t="s">
        <v>0</v>
      </c>
      <c r="B1" s="1" t="s">
        <v>1</v>
      </c>
      <c r="C1" s="1" t="s">
        <v>2</v>
      </c>
      <c r="D1" s="1" t="s">
        <v>3</v>
      </c>
      <c r="E1" s="1" t="s">
        <v>4</v>
      </c>
      <c r="F1" s="1" t="s">
        <v>5</v>
      </c>
      <c r="G1" s="1" t="s">
        <v>6</v>
      </c>
      <c r="H1" s="1" t="s">
        <v>7</v>
      </c>
      <c r="I1" s="1" t="s">
        <v>8</v>
      </c>
      <c r="J1" s="6" t="s">
        <v>9</v>
      </c>
      <c r="K1" s="6" t="s">
        <v>10</v>
      </c>
      <c r="L1" s="1" t="s">
        <v>11</v>
      </c>
      <c r="M1" s="1" t="s">
        <v>12</v>
      </c>
      <c r="N1" s="1" t="s">
        <v>13</v>
      </c>
      <c r="O1" s="1" t="s">
        <v>14</v>
      </c>
      <c r="P1" s="1" t="s">
        <v>15</v>
      </c>
      <c r="Q1" s="1"/>
    </row>
    <row r="2" spans="1:17" ht="89.25" x14ac:dyDescent="0.2">
      <c r="A2" s="2">
        <v>41684.357581018521</v>
      </c>
      <c r="B2" s="3" t="s">
        <v>16</v>
      </c>
      <c r="C2" s="3" t="s">
        <v>17</v>
      </c>
      <c r="D2" s="3"/>
      <c r="E2" s="3" t="s">
        <v>18</v>
      </c>
      <c r="F2" s="3" t="s">
        <v>19</v>
      </c>
      <c r="G2" s="3" t="s">
        <v>20</v>
      </c>
      <c r="H2" s="3" t="s">
        <v>21</v>
      </c>
      <c r="I2" s="3" t="s">
        <v>22</v>
      </c>
      <c r="J2" s="7" t="s">
        <v>23</v>
      </c>
      <c r="K2" s="7" t="s">
        <v>24</v>
      </c>
      <c r="L2" s="3" t="s">
        <v>25</v>
      </c>
      <c r="M2" s="3" t="s">
        <v>26</v>
      </c>
      <c r="N2" s="3"/>
    </row>
    <row r="3" spans="1:17" ht="51" x14ac:dyDescent="0.2">
      <c r="A3" s="2">
        <v>41688.650497685187</v>
      </c>
      <c r="B3" s="3" t="s">
        <v>16</v>
      </c>
      <c r="C3" s="3" t="s">
        <v>27</v>
      </c>
      <c r="D3" s="3"/>
      <c r="E3" s="3" t="s">
        <v>28</v>
      </c>
      <c r="F3" s="3" t="s">
        <v>29</v>
      </c>
      <c r="G3" s="3" t="s">
        <v>30</v>
      </c>
      <c r="H3" s="3"/>
      <c r="I3" s="3"/>
      <c r="J3" s="7" t="s">
        <v>31</v>
      </c>
      <c r="K3" s="7" t="s">
        <v>32</v>
      </c>
      <c r="L3" s="3" t="s">
        <v>33</v>
      </c>
      <c r="M3" s="3" t="s">
        <v>34</v>
      </c>
      <c r="N3" s="3" t="s">
        <v>35</v>
      </c>
      <c r="O3" s="3"/>
      <c r="P3" s="3"/>
      <c r="Q3" s="3"/>
    </row>
    <row r="4" spans="1:17" ht="38.25" x14ac:dyDescent="0.2">
      <c r="A4" s="2">
        <v>41688.653321759259</v>
      </c>
      <c r="B4" s="3" t="s">
        <v>36</v>
      </c>
      <c r="C4" s="3" t="s">
        <v>37</v>
      </c>
      <c r="D4" s="3" t="s">
        <v>38</v>
      </c>
      <c r="E4" s="3"/>
      <c r="F4" s="3"/>
      <c r="G4" s="3"/>
      <c r="H4" s="3"/>
      <c r="I4" s="3" t="s">
        <v>39</v>
      </c>
      <c r="J4" s="7"/>
      <c r="K4" s="7"/>
      <c r="L4" s="3"/>
      <c r="M4" s="3"/>
      <c r="N4" s="3" t="s">
        <v>40</v>
      </c>
      <c r="O4" s="3"/>
      <c r="P4" s="3"/>
      <c r="Q4" s="3"/>
    </row>
    <row r="5" spans="1:17" ht="191.25" x14ac:dyDescent="0.2">
      <c r="A5" s="2">
        <v>41688.671423611115</v>
      </c>
      <c r="B5" s="3" t="s">
        <v>41</v>
      </c>
      <c r="C5" s="3" t="s">
        <v>42</v>
      </c>
      <c r="D5" s="3" t="s">
        <v>43</v>
      </c>
      <c r="E5" s="3" t="s">
        <v>44</v>
      </c>
      <c r="F5" s="3" t="s">
        <v>45</v>
      </c>
      <c r="G5" s="3" t="s">
        <v>46</v>
      </c>
      <c r="H5" s="3" t="s">
        <v>47</v>
      </c>
      <c r="I5" s="3" t="s">
        <v>48</v>
      </c>
      <c r="J5" s="7" t="s">
        <v>49</v>
      </c>
      <c r="K5" s="7" t="s">
        <v>50</v>
      </c>
      <c r="L5" s="3" t="s">
        <v>51</v>
      </c>
      <c r="M5" s="3" t="s">
        <v>52</v>
      </c>
      <c r="N5" s="3" t="s">
        <v>53</v>
      </c>
      <c r="O5" s="3"/>
      <c r="P5" s="3"/>
      <c r="Q5" s="3"/>
    </row>
    <row r="6" spans="1:17" ht="51" x14ac:dyDescent="0.2">
      <c r="A6" s="2">
        <v>41688.701226851852</v>
      </c>
      <c r="B6" s="3" t="s">
        <v>54</v>
      </c>
      <c r="C6" s="3" t="s">
        <v>55</v>
      </c>
      <c r="D6" s="3" t="s">
        <v>56</v>
      </c>
      <c r="E6" s="3" t="s">
        <v>57</v>
      </c>
      <c r="F6" s="3" t="s">
        <v>58</v>
      </c>
      <c r="G6" s="3" t="s">
        <v>59</v>
      </c>
      <c r="H6" s="3" t="s">
        <v>60</v>
      </c>
      <c r="I6" s="3" t="s">
        <v>61</v>
      </c>
      <c r="J6" s="7" t="s">
        <v>62</v>
      </c>
      <c r="K6" s="7" t="s">
        <v>63</v>
      </c>
      <c r="L6" s="3" t="s">
        <v>64</v>
      </c>
      <c r="M6" s="3" t="s">
        <v>65</v>
      </c>
      <c r="N6" s="3" t="s">
        <v>66</v>
      </c>
      <c r="O6" s="3"/>
      <c r="P6" s="3"/>
      <c r="Q6" s="3"/>
    </row>
    <row r="7" spans="1:17" ht="178.5" x14ac:dyDescent="0.2">
      <c r="A7" s="2">
        <v>41689.374942129631</v>
      </c>
      <c r="B7" s="3" t="s">
        <v>67</v>
      </c>
      <c r="C7" s="3" t="s">
        <v>68</v>
      </c>
      <c r="D7" s="3" t="s">
        <v>69</v>
      </c>
      <c r="E7" s="3" t="s">
        <v>70</v>
      </c>
      <c r="F7" s="3" t="s">
        <v>71</v>
      </c>
      <c r="G7" s="3" t="s">
        <v>72</v>
      </c>
      <c r="H7" s="3" t="s">
        <v>73</v>
      </c>
      <c r="I7" s="3" t="s">
        <v>74</v>
      </c>
      <c r="J7" s="7" t="s">
        <v>75</v>
      </c>
      <c r="K7" s="7" t="s">
        <v>76</v>
      </c>
      <c r="L7" s="3" t="s">
        <v>77</v>
      </c>
      <c r="M7" s="3" t="s">
        <v>78</v>
      </c>
      <c r="N7" s="3" t="s">
        <v>79</v>
      </c>
      <c r="O7" s="3"/>
      <c r="P7" s="3"/>
      <c r="Q7" s="3"/>
    </row>
    <row r="8" spans="1:17" ht="140.25" x14ac:dyDescent="0.2">
      <c r="A8" s="2">
        <v>41689.367164351854</v>
      </c>
      <c r="B8" s="3" t="s">
        <v>41</v>
      </c>
      <c r="C8" s="3" t="s">
        <v>80</v>
      </c>
      <c r="D8" s="3" t="s">
        <v>81</v>
      </c>
      <c r="E8" s="3" t="s">
        <v>82</v>
      </c>
      <c r="F8" s="3" t="s">
        <v>83</v>
      </c>
      <c r="G8" s="3" t="s">
        <v>84</v>
      </c>
      <c r="H8" s="3" t="s">
        <v>85</v>
      </c>
      <c r="I8" s="3" t="s">
        <v>86</v>
      </c>
      <c r="J8" s="7" t="s">
        <v>87</v>
      </c>
      <c r="K8" s="7" t="s">
        <v>88</v>
      </c>
      <c r="L8" s="3" t="s">
        <v>89</v>
      </c>
      <c r="M8" s="3" t="s">
        <v>90</v>
      </c>
      <c r="N8" s="3" t="s">
        <v>91</v>
      </c>
      <c r="O8" s="3"/>
      <c r="P8" s="3"/>
      <c r="Q8" s="3"/>
    </row>
    <row r="9" spans="1:17" ht="191.25" x14ac:dyDescent="0.2">
      <c r="A9" s="2">
        <v>41689.377685185187</v>
      </c>
      <c r="B9" s="3" t="s">
        <v>92</v>
      </c>
      <c r="C9" s="3" t="s">
        <v>93</v>
      </c>
      <c r="D9" s="3" t="s">
        <v>94</v>
      </c>
      <c r="E9" s="3" t="s">
        <v>95</v>
      </c>
      <c r="F9" s="3"/>
      <c r="G9" s="3" t="s">
        <v>96</v>
      </c>
      <c r="H9" s="3" t="s">
        <v>97</v>
      </c>
      <c r="I9" s="3" t="s">
        <v>98</v>
      </c>
      <c r="J9" s="7"/>
      <c r="K9" s="7" t="s">
        <v>99</v>
      </c>
      <c r="L9" s="3" t="s">
        <v>100</v>
      </c>
      <c r="M9" s="3" t="s">
        <v>101</v>
      </c>
      <c r="N9" s="3" t="s">
        <v>102</v>
      </c>
      <c r="O9" s="3"/>
      <c r="P9" s="3"/>
      <c r="Q9" s="3"/>
    </row>
    <row r="10" spans="1:17" ht="127.5" x14ac:dyDescent="0.2">
      <c r="A10" s="2">
        <v>41689.388078703705</v>
      </c>
      <c r="B10" s="3" t="s">
        <v>92</v>
      </c>
      <c r="C10" s="3" t="s">
        <v>103</v>
      </c>
      <c r="D10" s="3" t="s">
        <v>104</v>
      </c>
      <c r="E10" s="3" t="s">
        <v>105</v>
      </c>
      <c r="F10" s="3"/>
      <c r="G10" s="3" t="s">
        <v>106</v>
      </c>
      <c r="H10" s="3" t="s">
        <v>107</v>
      </c>
      <c r="I10" s="3" t="s">
        <v>108</v>
      </c>
      <c r="J10" s="7" t="s">
        <v>109</v>
      </c>
      <c r="K10" s="7" t="s">
        <v>110</v>
      </c>
      <c r="L10" s="3" t="s">
        <v>111</v>
      </c>
      <c r="M10" s="3"/>
      <c r="N10" s="3" t="s">
        <v>112</v>
      </c>
      <c r="O10" s="3"/>
      <c r="P10" s="3"/>
      <c r="Q10" s="3"/>
    </row>
    <row r="11" spans="1:17" ht="25.5" x14ac:dyDescent="0.2">
      <c r="A11" s="2">
        <v>41689.430439814816</v>
      </c>
      <c r="B11" s="3" t="s">
        <v>41</v>
      </c>
      <c r="C11" s="3" t="s">
        <v>113</v>
      </c>
      <c r="D11" s="3"/>
      <c r="E11" s="3" t="s">
        <v>114</v>
      </c>
      <c r="F11" s="3"/>
      <c r="G11" s="3"/>
      <c r="H11" s="3"/>
      <c r="I11" s="3"/>
      <c r="J11" s="7"/>
      <c r="K11" s="7"/>
      <c r="L11" s="3"/>
      <c r="M11" s="3"/>
      <c r="N11" s="3"/>
      <c r="O11" s="3"/>
      <c r="P11" s="3"/>
      <c r="Q11" s="3"/>
    </row>
    <row r="12" spans="1:17" ht="38.25" x14ac:dyDescent="0.2">
      <c r="A12" s="2">
        <v>41689.447337962964</v>
      </c>
      <c r="B12" s="3" t="s">
        <v>115</v>
      </c>
      <c r="C12" s="3" t="s">
        <v>116</v>
      </c>
      <c r="D12" s="3" t="s">
        <v>117</v>
      </c>
      <c r="E12" s="3"/>
      <c r="F12" s="3"/>
      <c r="G12" s="3"/>
      <c r="H12" s="3" t="s">
        <v>118</v>
      </c>
      <c r="I12" s="3"/>
      <c r="J12" s="7"/>
      <c r="K12" s="7"/>
      <c r="L12" s="3" t="s">
        <v>119</v>
      </c>
      <c r="M12" s="3"/>
      <c r="N12" s="3"/>
      <c r="O12" s="3"/>
      <c r="P12" s="3"/>
      <c r="Q12" s="3"/>
    </row>
    <row r="13" spans="1:17" ht="191.25" x14ac:dyDescent="0.2">
      <c r="A13" s="2">
        <v>41689.450509259259</v>
      </c>
      <c r="B13" s="3" t="s">
        <v>120</v>
      </c>
      <c r="C13" s="3" t="s">
        <v>121</v>
      </c>
      <c r="D13" s="3" t="s">
        <v>122</v>
      </c>
      <c r="E13" s="3" t="s">
        <v>123</v>
      </c>
      <c r="F13" s="3" t="s">
        <v>124</v>
      </c>
      <c r="G13" s="3" t="s">
        <v>125</v>
      </c>
      <c r="H13" s="3" t="s">
        <v>126</v>
      </c>
      <c r="I13" s="3" t="s">
        <v>127</v>
      </c>
      <c r="J13" s="7" t="s">
        <v>128</v>
      </c>
      <c r="K13" s="7"/>
      <c r="L13" s="3" t="s">
        <v>129</v>
      </c>
      <c r="M13" s="3"/>
      <c r="N13" s="3"/>
      <c r="O13" s="3"/>
      <c r="P13" s="3"/>
      <c r="Q13" s="3"/>
    </row>
    <row r="14" spans="1:17" ht="89.25" x14ac:dyDescent="0.2">
      <c r="A14" s="2">
        <v>41689.566250000003</v>
      </c>
      <c r="B14" s="3" t="s">
        <v>130</v>
      </c>
      <c r="C14" s="3" t="s">
        <v>131</v>
      </c>
      <c r="D14" s="3" t="s">
        <v>132</v>
      </c>
      <c r="E14" s="3" t="s">
        <v>132</v>
      </c>
      <c r="F14" s="3" t="s">
        <v>133</v>
      </c>
      <c r="G14" s="3" t="s">
        <v>132</v>
      </c>
      <c r="H14" s="3" t="s">
        <v>134</v>
      </c>
      <c r="I14" s="3" t="s">
        <v>135</v>
      </c>
      <c r="J14" s="7"/>
      <c r="K14" s="7" t="s">
        <v>136</v>
      </c>
      <c r="L14" s="3"/>
      <c r="M14" s="3"/>
      <c r="N14" s="3"/>
      <c r="O14" s="3"/>
      <c r="P14" s="3"/>
      <c r="Q14" s="3"/>
    </row>
    <row r="15" spans="1:17" ht="344.25" x14ac:dyDescent="0.2">
      <c r="A15" s="2">
        <v>41689.518495370372</v>
      </c>
      <c r="B15" s="3" t="s">
        <v>137</v>
      </c>
      <c r="C15" s="3" t="s">
        <v>138</v>
      </c>
      <c r="D15" s="3"/>
      <c r="E15" s="3"/>
      <c r="F15" s="3"/>
      <c r="G15" s="3"/>
      <c r="H15" s="3"/>
      <c r="I15" s="3"/>
      <c r="J15" s="7"/>
      <c r="K15" s="7"/>
      <c r="L15" s="3"/>
      <c r="M15" s="3" t="s">
        <v>139</v>
      </c>
      <c r="N15" s="3" t="s">
        <v>140</v>
      </c>
      <c r="O15" s="3"/>
      <c r="P15" s="3"/>
      <c r="Q15" s="3"/>
    </row>
    <row r="16" spans="1:17" ht="216.75" x14ac:dyDescent="0.2">
      <c r="A16" s="2">
        <v>41689.588263888887</v>
      </c>
      <c r="B16" s="3" t="s">
        <v>41</v>
      </c>
      <c r="C16" s="3" t="s">
        <v>141</v>
      </c>
      <c r="D16" s="3" t="s">
        <v>142</v>
      </c>
      <c r="E16" s="3" t="s">
        <v>143</v>
      </c>
      <c r="F16" s="3" t="s">
        <v>142</v>
      </c>
      <c r="G16" s="3" t="s">
        <v>142</v>
      </c>
      <c r="H16" s="3" t="s">
        <v>144</v>
      </c>
      <c r="I16" s="3" t="s">
        <v>145</v>
      </c>
      <c r="J16" s="7" t="s">
        <v>146</v>
      </c>
      <c r="K16" s="7" t="s">
        <v>147</v>
      </c>
      <c r="L16" s="3" t="s">
        <v>148</v>
      </c>
      <c r="M16" s="3"/>
      <c r="N16" s="3"/>
      <c r="O16" s="3"/>
      <c r="P16" s="3"/>
      <c r="Q16" s="3"/>
    </row>
    <row r="17" spans="1:17" ht="165.75" x14ac:dyDescent="0.2">
      <c r="A17" s="2">
        <v>41689.60900462963</v>
      </c>
      <c r="B17" s="3" t="s">
        <v>149</v>
      </c>
      <c r="C17" s="3" t="s">
        <v>150</v>
      </c>
      <c r="D17" s="3" t="s">
        <v>151</v>
      </c>
      <c r="E17" s="3" t="s">
        <v>152</v>
      </c>
      <c r="F17" s="3"/>
      <c r="G17" s="3" t="s">
        <v>153</v>
      </c>
      <c r="H17" s="3" t="s">
        <v>154</v>
      </c>
      <c r="I17" s="3" t="s">
        <v>155</v>
      </c>
      <c r="J17" s="7"/>
      <c r="K17" s="7"/>
      <c r="L17" s="3" t="s">
        <v>156</v>
      </c>
      <c r="M17" s="3"/>
      <c r="N17" s="3" t="s">
        <v>157</v>
      </c>
      <c r="O17" s="3"/>
      <c r="P17" s="3"/>
      <c r="Q17" s="3"/>
    </row>
    <row r="18" spans="1:17" ht="102" x14ac:dyDescent="0.2">
      <c r="A18" s="2">
        <v>41690.399375000001</v>
      </c>
      <c r="B18" s="3" t="s">
        <v>158</v>
      </c>
      <c r="C18" s="3" t="s">
        <v>159</v>
      </c>
      <c r="D18" s="3" t="s">
        <v>160</v>
      </c>
      <c r="E18" s="3" t="s">
        <v>161</v>
      </c>
      <c r="F18" s="3" t="s">
        <v>162</v>
      </c>
      <c r="G18" s="3" t="s">
        <v>163</v>
      </c>
      <c r="H18" s="3" t="s">
        <v>164</v>
      </c>
      <c r="I18" s="3" t="s">
        <v>165</v>
      </c>
      <c r="J18" s="7" t="s">
        <v>166</v>
      </c>
      <c r="K18" s="7" t="s">
        <v>167</v>
      </c>
      <c r="L18" s="3" t="s">
        <v>168</v>
      </c>
      <c r="M18" s="3" t="s">
        <v>169</v>
      </c>
      <c r="N18" s="3" t="s">
        <v>170</v>
      </c>
      <c r="O18" s="3"/>
      <c r="P18" s="3"/>
      <c r="Q18" s="3"/>
    </row>
    <row r="19" spans="1:17" ht="318.75" x14ac:dyDescent="0.2">
      <c r="A19" s="2">
        <v>41690.447743055556</v>
      </c>
      <c r="B19" s="3" t="s">
        <v>171</v>
      </c>
      <c r="C19" s="3" t="s">
        <v>172</v>
      </c>
      <c r="D19" s="3" t="s">
        <v>173</v>
      </c>
      <c r="E19" s="3" t="s">
        <v>174</v>
      </c>
      <c r="F19" s="3" t="s">
        <v>175</v>
      </c>
      <c r="G19" s="3" t="s">
        <v>175</v>
      </c>
      <c r="H19" s="3" t="s">
        <v>176</v>
      </c>
      <c r="I19" s="3" t="s">
        <v>177</v>
      </c>
      <c r="J19" s="7" t="s">
        <v>178</v>
      </c>
      <c r="K19" s="7" t="s">
        <v>179</v>
      </c>
      <c r="L19" s="3" t="s">
        <v>180</v>
      </c>
      <c r="M19" s="3"/>
      <c r="N19" s="3" t="s">
        <v>181</v>
      </c>
      <c r="O19" s="3"/>
      <c r="P19" s="3"/>
      <c r="Q19" s="3"/>
    </row>
    <row r="20" spans="1:17" ht="76.5" x14ac:dyDescent="0.2">
      <c r="A20" s="2">
        <v>41690.45888888889</v>
      </c>
      <c r="B20" s="3" t="s">
        <v>182</v>
      </c>
      <c r="C20" s="3" t="s">
        <v>183</v>
      </c>
      <c r="D20" s="3"/>
      <c r="E20" s="3" t="s">
        <v>184</v>
      </c>
      <c r="F20" s="3"/>
      <c r="G20" s="3"/>
      <c r="H20" s="3" t="s">
        <v>185</v>
      </c>
      <c r="I20" s="3" t="s">
        <v>186</v>
      </c>
      <c r="J20" s="7" t="s">
        <v>187</v>
      </c>
      <c r="K20" s="7" t="s">
        <v>188</v>
      </c>
      <c r="L20" s="3" t="s">
        <v>189</v>
      </c>
      <c r="M20" s="3"/>
      <c r="N20" s="3" t="s">
        <v>190</v>
      </c>
      <c r="O20" s="3"/>
      <c r="P20" s="3"/>
      <c r="Q20" s="3"/>
    </row>
    <row r="21" spans="1:17" ht="331.5" x14ac:dyDescent="0.2">
      <c r="A21" s="2">
        <v>41690.471782407411</v>
      </c>
      <c r="B21" s="3" t="s">
        <v>191</v>
      </c>
      <c r="C21" s="3" t="s">
        <v>192</v>
      </c>
      <c r="D21" s="3" t="s">
        <v>193</v>
      </c>
      <c r="E21" s="3" t="s">
        <v>194</v>
      </c>
      <c r="F21" s="3"/>
      <c r="G21" s="3"/>
      <c r="H21" s="3"/>
      <c r="I21" s="3" t="s">
        <v>195</v>
      </c>
      <c r="J21" s="7" t="s">
        <v>196</v>
      </c>
      <c r="K21" s="7"/>
      <c r="L21" s="3" t="s">
        <v>197</v>
      </c>
      <c r="M21" s="3"/>
      <c r="N21" s="3"/>
      <c r="O21" s="3"/>
      <c r="P21" s="3"/>
      <c r="Q21" s="3"/>
    </row>
    <row r="22" spans="1:17" ht="38.25" x14ac:dyDescent="0.2">
      <c r="A22" s="2">
        <v>41690.479027777779</v>
      </c>
      <c r="B22" s="3" t="s">
        <v>198</v>
      </c>
      <c r="C22" s="3" t="s">
        <v>183</v>
      </c>
      <c r="D22" s="3"/>
      <c r="E22" s="3" t="s">
        <v>199</v>
      </c>
      <c r="F22" s="3"/>
      <c r="G22" s="3" t="s">
        <v>200</v>
      </c>
      <c r="H22" s="3"/>
      <c r="I22" s="3" t="s">
        <v>201</v>
      </c>
      <c r="J22" s="7" t="s">
        <v>202</v>
      </c>
      <c r="K22" s="7" t="s">
        <v>203</v>
      </c>
      <c r="L22" s="3"/>
      <c r="M22" s="3"/>
      <c r="N22" s="3"/>
      <c r="O22" s="3"/>
      <c r="P22" s="3"/>
      <c r="Q22" s="3"/>
    </row>
    <row r="23" spans="1:17" ht="76.5" x14ac:dyDescent="0.2">
      <c r="A23" s="2">
        <v>41690.567719907405</v>
      </c>
      <c r="B23" s="3" t="s">
        <v>182</v>
      </c>
      <c r="C23" s="3" t="s">
        <v>183</v>
      </c>
      <c r="D23" s="3"/>
      <c r="E23" s="3" t="s">
        <v>204</v>
      </c>
      <c r="F23" s="3"/>
      <c r="G23" s="3"/>
      <c r="H23" s="3" t="s">
        <v>205</v>
      </c>
      <c r="I23" s="3" t="s">
        <v>206</v>
      </c>
      <c r="J23" s="7" t="s">
        <v>207</v>
      </c>
      <c r="K23" s="7"/>
      <c r="L23" s="3" t="s">
        <v>208</v>
      </c>
      <c r="M23" s="3"/>
      <c r="N23" s="3" t="s">
        <v>209</v>
      </c>
      <c r="O23" s="3"/>
      <c r="P23" s="3"/>
      <c r="Q23" s="3"/>
    </row>
    <row r="24" spans="1:17" ht="102" x14ac:dyDescent="0.2">
      <c r="A24" s="2">
        <v>41691.350092592591</v>
      </c>
      <c r="B24" s="3" t="s">
        <v>210</v>
      </c>
      <c r="C24" s="3" t="s">
        <v>211</v>
      </c>
      <c r="D24" s="3"/>
      <c r="E24" s="3"/>
      <c r="F24" s="3"/>
      <c r="G24" s="3" t="s">
        <v>212</v>
      </c>
      <c r="H24" s="3"/>
      <c r="I24" s="3" t="s">
        <v>213</v>
      </c>
      <c r="J24" s="7" t="s">
        <v>214</v>
      </c>
      <c r="K24" s="7"/>
      <c r="L24" s="3"/>
      <c r="M24" s="3"/>
      <c r="N24" s="3"/>
      <c r="O24" s="3"/>
      <c r="P24" s="3"/>
      <c r="Q24" s="3"/>
    </row>
    <row r="25" spans="1:17" ht="114.75" x14ac:dyDescent="0.2">
      <c r="A25" s="2">
        <v>41691.358587962961</v>
      </c>
      <c r="B25" s="3" t="s">
        <v>210</v>
      </c>
      <c r="C25" s="3" t="s">
        <v>215</v>
      </c>
      <c r="D25" s="3" t="s">
        <v>216</v>
      </c>
      <c r="E25" s="3" t="s">
        <v>217</v>
      </c>
      <c r="F25" s="3" t="s">
        <v>218</v>
      </c>
      <c r="G25" s="3" t="s">
        <v>219</v>
      </c>
      <c r="H25" s="3" t="s">
        <v>220</v>
      </c>
      <c r="I25" s="3" t="s">
        <v>221</v>
      </c>
      <c r="J25" s="7"/>
      <c r="K25" s="7"/>
      <c r="L25" s="3"/>
      <c r="M25" s="3"/>
      <c r="N25" s="3" t="s">
        <v>222</v>
      </c>
      <c r="O25" s="3"/>
      <c r="P25" s="3"/>
      <c r="Q25" s="3"/>
    </row>
    <row r="26" spans="1:17" ht="140.25" x14ac:dyDescent="0.2">
      <c r="A26" s="2">
        <v>41691.442650462966</v>
      </c>
      <c r="B26" s="3" t="s">
        <v>137</v>
      </c>
      <c r="C26" s="3" t="s">
        <v>103</v>
      </c>
      <c r="D26" s="3" t="s">
        <v>223</v>
      </c>
      <c r="E26" s="3"/>
      <c r="F26" s="3"/>
      <c r="G26" s="3" t="s">
        <v>224</v>
      </c>
      <c r="H26" s="3" t="s">
        <v>225</v>
      </c>
      <c r="I26" s="3"/>
      <c r="J26" s="7" t="s">
        <v>226</v>
      </c>
      <c r="K26" s="7" t="s">
        <v>227</v>
      </c>
      <c r="L26" s="3" t="s">
        <v>228</v>
      </c>
      <c r="M26" s="3"/>
      <c r="N26" s="3"/>
      <c r="O26" s="3"/>
      <c r="P26" s="3"/>
      <c r="Q26" s="3"/>
    </row>
    <row r="27" spans="1:17" ht="255" x14ac:dyDescent="0.2">
      <c r="A27" s="2">
        <v>41691.51966435185</v>
      </c>
      <c r="B27" s="3" t="s">
        <v>229</v>
      </c>
      <c r="C27" s="3" t="s">
        <v>37</v>
      </c>
      <c r="D27" s="3" t="s">
        <v>230</v>
      </c>
      <c r="E27" s="3"/>
      <c r="F27" s="3"/>
      <c r="G27" s="3"/>
      <c r="H27" s="3" t="s">
        <v>231</v>
      </c>
      <c r="I27" s="3" t="s">
        <v>232</v>
      </c>
      <c r="J27" s="7"/>
      <c r="K27" s="7"/>
      <c r="L27" s="3" t="s">
        <v>233</v>
      </c>
      <c r="M27" s="3"/>
      <c r="N27" s="3"/>
      <c r="O27" s="3"/>
      <c r="P27" s="3"/>
      <c r="Q27" s="3"/>
    </row>
    <row r="28" spans="1:17" ht="178.5" x14ac:dyDescent="0.2">
      <c r="A28" s="2">
        <v>41691.750208333331</v>
      </c>
      <c r="B28" s="3" t="s">
        <v>149</v>
      </c>
      <c r="C28" s="3" t="s">
        <v>234</v>
      </c>
      <c r="D28" s="3" t="s">
        <v>235</v>
      </c>
      <c r="E28" s="3" t="s">
        <v>236</v>
      </c>
      <c r="F28" s="3"/>
      <c r="G28" s="3"/>
      <c r="H28" s="3" t="s">
        <v>237</v>
      </c>
      <c r="I28" s="3" t="s">
        <v>238</v>
      </c>
      <c r="J28" s="7" t="s">
        <v>239</v>
      </c>
      <c r="K28" s="7" t="s">
        <v>240</v>
      </c>
      <c r="L28" s="3"/>
      <c r="M28" s="3" t="s">
        <v>241</v>
      </c>
      <c r="N28" s="3" t="s">
        <v>242</v>
      </c>
      <c r="O28" s="3"/>
      <c r="P28" s="3"/>
      <c r="Q28" s="3"/>
    </row>
    <row r="29" spans="1:17" ht="76.5" x14ac:dyDescent="0.2">
      <c r="A29" s="2">
        <v>41694.351168981484</v>
      </c>
      <c r="B29" s="3" t="s">
        <v>149</v>
      </c>
      <c r="C29" s="3" t="s">
        <v>243</v>
      </c>
      <c r="D29" s="3"/>
      <c r="E29" s="3"/>
      <c r="F29" s="3"/>
      <c r="G29" s="3"/>
      <c r="H29" s="3" t="s">
        <v>244</v>
      </c>
      <c r="I29" s="3" t="s">
        <v>245</v>
      </c>
      <c r="J29" s="7" t="s">
        <v>246</v>
      </c>
      <c r="K29" s="7" t="s">
        <v>247</v>
      </c>
      <c r="L29" s="3"/>
      <c r="M29" s="3"/>
      <c r="N29" s="3" t="s">
        <v>248</v>
      </c>
      <c r="O29" s="3"/>
      <c r="P29" s="3"/>
      <c r="Q29" s="3"/>
    </row>
    <row r="30" spans="1:17" ht="63.75" x14ac:dyDescent="0.2">
      <c r="A30" s="2">
        <v>41694.367650462962</v>
      </c>
      <c r="B30" s="3" t="s">
        <v>249</v>
      </c>
      <c r="C30" s="3" t="s">
        <v>250</v>
      </c>
      <c r="D30" s="3" t="s">
        <v>251</v>
      </c>
      <c r="E30" s="3" t="s">
        <v>252</v>
      </c>
      <c r="F30" s="3"/>
      <c r="G30" s="3" t="s">
        <v>253</v>
      </c>
      <c r="H30" s="3" t="s">
        <v>254</v>
      </c>
      <c r="I30" s="3" t="s">
        <v>255</v>
      </c>
      <c r="J30" s="7"/>
      <c r="K30" s="7" t="s">
        <v>256</v>
      </c>
      <c r="L30" s="3" t="s">
        <v>257</v>
      </c>
      <c r="M30" s="3"/>
      <c r="N30" s="3"/>
      <c r="O30" s="3"/>
      <c r="P30" s="3"/>
      <c r="Q30" s="3"/>
    </row>
    <row r="31" spans="1:17" ht="242.25" x14ac:dyDescent="0.2">
      <c r="A31" s="2">
        <v>41694.574837962966</v>
      </c>
      <c r="B31" s="3" t="s">
        <v>115</v>
      </c>
      <c r="C31" s="3" t="s">
        <v>258</v>
      </c>
      <c r="D31" s="3" t="s">
        <v>259</v>
      </c>
      <c r="E31" s="3" t="s">
        <v>260</v>
      </c>
      <c r="F31" s="3"/>
      <c r="G31" s="3" t="s">
        <v>261</v>
      </c>
      <c r="H31" s="3" t="s">
        <v>262</v>
      </c>
      <c r="I31" s="3" t="s">
        <v>263</v>
      </c>
      <c r="J31" s="7" t="s">
        <v>264</v>
      </c>
      <c r="K31" s="7" t="s">
        <v>265</v>
      </c>
      <c r="L31" s="3" t="s">
        <v>266</v>
      </c>
      <c r="M31" s="3"/>
      <c r="N31" s="3" t="s">
        <v>267</v>
      </c>
      <c r="O31" s="3"/>
      <c r="P31" s="3"/>
      <c r="Q31" s="3"/>
    </row>
    <row r="32" spans="1:17" ht="280.5" x14ac:dyDescent="0.2">
      <c r="A32" s="2">
        <v>41695.392280092594</v>
      </c>
      <c r="B32" s="3" t="s">
        <v>92</v>
      </c>
      <c r="C32" s="3" t="s">
        <v>268</v>
      </c>
      <c r="D32" s="3" t="s">
        <v>269</v>
      </c>
      <c r="E32" s="3" t="s">
        <v>270</v>
      </c>
      <c r="F32" s="3" t="s">
        <v>271</v>
      </c>
      <c r="G32" s="3" t="s">
        <v>272</v>
      </c>
      <c r="H32" s="3" t="s">
        <v>273</v>
      </c>
      <c r="I32" s="3" t="s">
        <v>274</v>
      </c>
      <c r="J32" s="7" t="s">
        <v>275</v>
      </c>
      <c r="K32" s="7" t="s">
        <v>276</v>
      </c>
      <c r="L32" s="3" t="s">
        <v>277</v>
      </c>
      <c r="M32" s="3" t="s">
        <v>278</v>
      </c>
      <c r="N32" s="3" t="s">
        <v>279</v>
      </c>
      <c r="O32" s="3"/>
      <c r="P32" s="3"/>
      <c r="Q32" s="3"/>
    </row>
    <row r="33" spans="1:17" ht="89.25" x14ac:dyDescent="0.2">
      <c r="A33" s="2">
        <v>41695.484594907408</v>
      </c>
      <c r="B33" s="3" t="s">
        <v>249</v>
      </c>
      <c r="C33" s="3" t="s">
        <v>159</v>
      </c>
      <c r="D33" s="3" t="s">
        <v>280</v>
      </c>
      <c r="E33" s="3" t="s">
        <v>281</v>
      </c>
      <c r="F33" s="3"/>
      <c r="G33" s="3" t="s">
        <v>282</v>
      </c>
      <c r="H33" s="3"/>
      <c r="I33" s="3" t="s">
        <v>283</v>
      </c>
      <c r="J33" s="7"/>
      <c r="K33" s="7"/>
      <c r="L33" s="3" t="s">
        <v>284</v>
      </c>
      <c r="M33" s="3"/>
      <c r="N33" s="3"/>
      <c r="O33" s="3"/>
      <c r="P33" s="3"/>
      <c r="Q33" s="3"/>
    </row>
    <row r="34" spans="1:17" ht="153" x14ac:dyDescent="0.2">
      <c r="A34" s="2">
        <v>41695.510416666664</v>
      </c>
      <c r="B34" s="3" t="s">
        <v>285</v>
      </c>
      <c r="C34" s="3" t="s">
        <v>37</v>
      </c>
      <c r="D34" s="3" t="s">
        <v>286</v>
      </c>
      <c r="E34" s="3" t="s">
        <v>271</v>
      </c>
      <c r="F34" s="3" t="s">
        <v>271</v>
      </c>
      <c r="G34" s="3" t="s">
        <v>287</v>
      </c>
      <c r="H34" s="3" t="s">
        <v>288</v>
      </c>
      <c r="I34" s="3" t="s">
        <v>289</v>
      </c>
      <c r="J34" s="7" t="s">
        <v>290</v>
      </c>
      <c r="K34" s="7" t="s">
        <v>291</v>
      </c>
      <c r="L34" s="3" t="s">
        <v>292</v>
      </c>
      <c r="M34" s="3"/>
      <c r="N34" s="3"/>
      <c r="O34" s="3"/>
      <c r="P34" s="3"/>
      <c r="Q34" s="3"/>
    </row>
    <row r="35" spans="1:17" ht="216.75" x14ac:dyDescent="0.2">
      <c r="A35" s="2">
        <v>41695.539293981485</v>
      </c>
      <c r="B35" s="3" t="s">
        <v>293</v>
      </c>
      <c r="C35" s="3" t="s">
        <v>294</v>
      </c>
      <c r="D35" s="3" t="s">
        <v>295</v>
      </c>
      <c r="E35" s="3" t="s">
        <v>296</v>
      </c>
      <c r="F35" s="3"/>
      <c r="G35" s="3"/>
      <c r="H35" s="3" t="s">
        <v>297</v>
      </c>
      <c r="I35" s="3" t="s">
        <v>298</v>
      </c>
      <c r="J35" s="7" t="s">
        <v>299</v>
      </c>
      <c r="K35" s="7" t="s">
        <v>300</v>
      </c>
      <c r="L35" s="3" t="s">
        <v>301</v>
      </c>
      <c r="M35" s="3"/>
      <c r="N35" s="3" t="s">
        <v>302</v>
      </c>
      <c r="O35" s="3"/>
      <c r="P35" s="3"/>
      <c r="Q35" s="3"/>
    </row>
    <row r="36" spans="1:17" ht="51" x14ac:dyDescent="0.2">
      <c r="A36" s="2">
        <v>41695.555104166669</v>
      </c>
      <c r="B36" s="3" t="s">
        <v>303</v>
      </c>
      <c r="C36" s="3" t="s">
        <v>304</v>
      </c>
      <c r="D36" s="3" t="s">
        <v>271</v>
      </c>
      <c r="E36" s="3" t="s">
        <v>305</v>
      </c>
      <c r="F36" s="3" t="s">
        <v>306</v>
      </c>
      <c r="G36" s="3"/>
      <c r="H36" s="3"/>
      <c r="I36" s="3"/>
      <c r="J36" s="7"/>
      <c r="K36" s="7" t="s">
        <v>307</v>
      </c>
      <c r="L36" s="3" t="s">
        <v>308</v>
      </c>
      <c r="M36" s="3" t="s">
        <v>309</v>
      </c>
      <c r="N36" s="3"/>
      <c r="O36" s="3"/>
      <c r="P36" s="3"/>
      <c r="Q36" s="3"/>
    </row>
    <row r="37" spans="1:17" ht="89.25" x14ac:dyDescent="0.2">
      <c r="A37" s="2">
        <v>41695.567361111112</v>
      </c>
      <c r="B37" s="3" t="s">
        <v>310</v>
      </c>
      <c r="C37" s="3" t="s">
        <v>183</v>
      </c>
      <c r="D37" s="3" t="s">
        <v>311</v>
      </c>
      <c r="E37" s="3"/>
      <c r="F37" s="3"/>
      <c r="G37" s="3"/>
      <c r="H37" s="3" t="s">
        <v>312</v>
      </c>
      <c r="I37" s="3" t="s">
        <v>313</v>
      </c>
      <c r="J37" s="7"/>
      <c r="K37" s="7"/>
      <c r="L37" s="3"/>
      <c r="M37" s="3" t="s">
        <v>314</v>
      </c>
      <c r="N37" s="3" t="s">
        <v>315</v>
      </c>
      <c r="O37" s="3"/>
      <c r="P37" s="3"/>
      <c r="Q37" s="3"/>
    </row>
    <row r="38" spans="1:17" ht="165.75" x14ac:dyDescent="0.2">
      <c r="A38" s="2">
        <v>41695.577326388891</v>
      </c>
      <c r="B38" s="3" t="s">
        <v>316</v>
      </c>
      <c r="C38" s="3" t="s">
        <v>317</v>
      </c>
      <c r="D38" s="3" t="s">
        <v>318</v>
      </c>
      <c r="E38" s="3" t="s">
        <v>319</v>
      </c>
      <c r="F38" s="3"/>
      <c r="G38" s="3"/>
      <c r="H38" s="3" t="s">
        <v>320</v>
      </c>
      <c r="I38" s="3"/>
      <c r="J38" s="7" t="s">
        <v>321</v>
      </c>
      <c r="K38" s="7" t="s">
        <v>322</v>
      </c>
      <c r="L38" s="3"/>
      <c r="M38" s="3"/>
      <c r="N38" s="3"/>
      <c r="O38" s="3"/>
      <c r="P38" s="3"/>
      <c r="Q38" s="3"/>
    </row>
    <row r="39" spans="1:17" ht="25.5" x14ac:dyDescent="0.2">
      <c r="A39" s="2">
        <v>41695.620381944442</v>
      </c>
      <c r="B39" s="3" t="s">
        <v>310</v>
      </c>
      <c r="C39" s="3" t="s">
        <v>183</v>
      </c>
      <c r="D39" s="3"/>
      <c r="E39" s="3"/>
      <c r="F39" s="3"/>
      <c r="G39" s="3"/>
      <c r="H39" s="3"/>
      <c r="I39" s="3"/>
      <c r="J39" s="7" t="s">
        <v>323</v>
      </c>
      <c r="K39" s="7" t="s">
        <v>324</v>
      </c>
      <c r="L39" s="3" t="s">
        <v>325</v>
      </c>
      <c r="M39" s="3"/>
      <c r="N39" s="3"/>
      <c r="O39" s="3"/>
      <c r="P39" s="3"/>
      <c r="Q39" s="3"/>
    </row>
    <row r="40" spans="1:17" ht="178.5" x14ac:dyDescent="0.2">
      <c r="A40" s="2">
        <v>41695.665810185186</v>
      </c>
      <c r="B40" s="3" t="s">
        <v>115</v>
      </c>
      <c r="C40" s="3" t="s">
        <v>326</v>
      </c>
      <c r="D40" s="3" t="s">
        <v>327</v>
      </c>
      <c r="E40" s="3" t="s">
        <v>328</v>
      </c>
      <c r="F40" s="3" t="s">
        <v>329</v>
      </c>
      <c r="G40" s="3" t="s">
        <v>330</v>
      </c>
      <c r="H40" s="3" t="s">
        <v>331</v>
      </c>
      <c r="I40" s="3" t="s">
        <v>332</v>
      </c>
      <c r="J40" s="7" t="s">
        <v>333</v>
      </c>
      <c r="K40" s="7" t="s">
        <v>334</v>
      </c>
      <c r="L40" s="3"/>
      <c r="M40" s="3" t="s">
        <v>335</v>
      </c>
      <c r="N40" s="3"/>
      <c r="O40" s="3"/>
      <c r="P40" s="3"/>
      <c r="Q40" s="3"/>
    </row>
    <row r="41" spans="1:17" ht="89.25" x14ac:dyDescent="0.2">
      <c r="A41" s="2">
        <v>41695.69159722222</v>
      </c>
      <c r="B41" s="3" t="s">
        <v>336</v>
      </c>
      <c r="C41" s="3" t="s">
        <v>337</v>
      </c>
      <c r="D41" s="3" t="s">
        <v>338</v>
      </c>
      <c r="E41" s="3" t="s">
        <v>339</v>
      </c>
      <c r="F41" s="3"/>
      <c r="G41" s="3" t="s">
        <v>340</v>
      </c>
      <c r="H41" s="3" t="s">
        <v>341</v>
      </c>
      <c r="I41" s="3" t="s">
        <v>342</v>
      </c>
      <c r="J41" s="7"/>
      <c r="K41" s="7"/>
      <c r="L41" s="3" t="s">
        <v>343</v>
      </c>
      <c r="M41" s="3"/>
      <c r="N41" s="3"/>
      <c r="O41" s="3"/>
      <c r="P41" s="3"/>
      <c r="Q41" s="3"/>
    </row>
    <row r="42" spans="1:17" ht="127.5" x14ac:dyDescent="0.2">
      <c r="A42" s="2">
        <v>41696.452361111114</v>
      </c>
      <c r="B42" s="3" t="s">
        <v>36</v>
      </c>
      <c r="C42" s="3" t="s">
        <v>344</v>
      </c>
      <c r="D42" s="3" t="s">
        <v>345</v>
      </c>
      <c r="E42" s="3" t="s">
        <v>346</v>
      </c>
      <c r="F42" s="3"/>
      <c r="G42" s="3"/>
      <c r="H42" s="3"/>
      <c r="I42" s="3" t="s">
        <v>347</v>
      </c>
      <c r="J42" s="7"/>
      <c r="K42" s="7" t="s">
        <v>348</v>
      </c>
      <c r="L42" s="3" t="s">
        <v>349</v>
      </c>
      <c r="M42" s="3"/>
      <c r="N42" s="3" t="s">
        <v>350</v>
      </c>
      <c r="O42" s="3"/>
      <c r="P42" s="3"/>
      <c r="Q42" s="3"/>
    </row>
    <row r="43" spans="1:17" ht="153" x14ac:dyDescent="0.2">
      <c r="A43" s="2">
        <v>41696.567314814813</v>
      </c>
      <c r="B43" s="3" t="s">
        <v>351</v>
      </c>
      <c r="C43" s="3" t="s">
        <v>352</v>
      </c>
      <c r="D43" s="3"/>
      <c r="E43" s="3" t="s">
        <v>353</v>
      </c>
      <c r="F43" s="3"/>
      <c r="G43" s="3"/>
      <c r="H43" s="3"/>
      <c r="I43" s="3" t="s">
        <v>354</v>
      </c>
      <c r="J43" s="7" t="s">
        <v>355</v>
      </c>
      <c r="K43" s="7"/>
      <c r="L43" s="3"/>
      <c r="M43" s="3"/>
      <c r="N43" s="3"/>
      <c r="O43" s="3"/>
      <c r="P43" s="3"/>
      <c r="Q43" s="3"/>
    </row>
    <row r="44" spans="1:17" ht="140.25" x14ac:dyDescent="0.2">
      <c r="A44" s="2">
        <v>41696.672013888892</v>
      </c>
      <c r="B44" s="3" t="s">
        <v>356</v>
      </c>
      <c r="C44" s="3" t="s">
        <v>183</v>
      </c>
      <c r="D44" s="3"/>
      <c r="E44" s="3" t="s">
        <v>357</v>
      </c>
      <c r="F44" s="3"/>
      <c r="G44" s="3"/>
      <c r="H44" s="3" t="s">
        <v>358</v>
      </c>
      <c r="I44" s="3" t="s">
        <v>359</v>
      </c>
      <c r="J44" s="7" t="s">
        <v>360</v>
      </c>
      <c r="K44" s="7"/>
      <c r="L44" s="3"/>
      <c r="M44" s="3"/>
      <c r="N44" s="3"/>
      <c r="O44" s="3"/>
      <c r="P44" s="3"/>
      <c r="Q44" s="3"/>
    </row>
    <row r="45" spans="1:17" ht="76.5" x14ac:dyDescent="0.2">
      <c r="A45" s="2">
        <v>41696.694675925923</v>
      </c>
      <c r="B45" s="3" t="s">
        <v>361</v>
      </c>
      <c r="C45" s="3" t="s">
        <v>362</v>
      </c>
      <c r="D45" s="3" t="s">
        <v>363</v>
      </c>
      <c r="E45" s="3" t="s">
        <v>364</v>
      </c>
      <c r="F45" s="3" t="s">
        <v>365</v>
      </c>
      <c r="G45" s="3" t="s">
        <v>366</v>
      </c>
      <c r="H45" s="3" t="s">
        <v>367</v>
      </c>
      <c r="I45" s="3" t="s">
        <v>368</v>
      </c>
      <c r="J45" s="7" t="s">
        <v>369</v>
      </c>
      <c r="K45" s="7" t="s">
        <v>370</v>
      </c>
      <c r="L45" s="3" t="s">
        <v>371</v>
      </c>
      <c r="M45" s="3"/>
      <c r="N45" s="3" t="s">
        <v>372</v>
      </c>
      <c r="O45" s="3"/>
      <c r="P45" s="3"/>
      <c r="Q45" s="3"/>
    </row>
    <row r="46" spans="1:17" ht="38.25" x14ac:dyDescent="0.2">
      <c r="A46" s="2">
        <v>41696.703379629631</v>
      </c>
      <c r="B46" s="3" t="s">
        <v>373</v>
      </c>
      <c r="C46" s="3" t="s">
        <v>374</v>
      </c>
      <c r="D46" s="3"/>
      <c r="E46" s="3"/>
      <c r="F46" s="3"/>
      <c r="G46" s="3"/>
      <c r="H46" s="3" t="s">
        <v>375</v>
      </c>
      <c r="I46" s="3"/>
      <c r="J46" s="7"/>
      <c r="K46" s="7" t="s">
        <v>376</v>
      </c>
      <c r="L46" s="3" t="s">
        <v>377</v>
      </c>
      <c r="M46" s="3"/>
      <c r="N46" s="3"/>
      <c r="O46" s="3"/>
      <c r="P46" s="3"/>
      <c r="Q46" s="3"/>
    </row>
    <row r="47" spans="1:17" ht="153" x14ac:dyDescent="0.2">
      <c r="A47" s="2">
        <v>41696.771620370368</v>
      </c>
      <c r="B47" s="3" t="s">
        <v>378</v>
      </c>
      <c r="C47" s="3" t="s">
        <v>379</v>
      </c>
      <c r="D47" s="3" t="s">
        <v>380</v>
      </c>
      <c r="E47" s="3" t="s">
        <v>381</v>
      </c>
      <c r="F47" s="3" t="s">
        <v>382</v>
      </c>
      <c r="G47" s="3" t="s">
        <v>383</v>
      </c>
      <c r="H47" s="3" t="s">
        <v>384</v>
      </c>
      <c r="I47" s="3"/>
      <c r="J47" s="7" t="s">
        <v>385</v>
      </c>
      <c r="K47" s="7" t="s">
        <v>386</v>
      </c>
      <c r="L47" s="3" t="s">
        <v>387</v>
      </c>
      <c r="M47" s="3"/>
      <c r="N47" s="3" t="s">
        <v>388</v>
      </c>
      <c r="O47" s="3"/>
      <c r="P47" s="3"/>
      <c r="Q47" s="3"/>
    </row>
    <row r="48" spans="1:17" ht="280.5" x14ac:dyDescent="0.2">
      <c r="A48" s="2">
        <v>41696.78224537037</v>
      </c>
      <c r="B48" s="3" t="s">
        <v>389</v>
      </c>
      <c r="C48" s="3" t="s">
        <v>390</v>
      </c>
      <c r="D48" s="3" t="s">
        <v>391</v>
      </c>
      <c r="E48" s="3" t="s">
        <v>392</v>
      </c>
      <c r="F48" s="3" t="s">
        <v>393</v>
      </c>
      <c r="G48" s="3" t="s">
        <v>394</v>
      </c>
      <c r="H48" s="3" t="s">
        <v>395</v>
      </c>
      <c r="I48" s="3" t="s">
        <v>396</v>
      </c>
      <c r="J48" s="7" t="s">
        <v>397</v>
      </c>
      <c r="K48" s="7" t="s">
        <v>398</v>
      </c>
      <c r="L48" s="3" t="s">
        <v>399</v>
      </c>
      <c r="M48" s="3" t="s">
        <v>400</v>
      </c>
      <c r="N48" s="3"/>
      <c r="O48" s="3"/>
      <c r="P48" s="3"/>
      <c r="Q48" s="3"/>
    </row>
    <row r="49" spans="1:17" ht="140.25" x14ac:dyDescent="0.2">
      <c r="A49" s="2">
        <v>41697.321087962962</v>
      </c>
      <c r="B49" s="3" t="s">
        <v>401</v>
      </c>
      <c r="C49" s="3" t="s">
        <v>402</v>
      </c>
      <c r="D49" s="3" t="s">
        <v>403</v>
      </c>
      <c r="E49" s="3" t="s">
        <v>404</v>
      </c>
      <c r="F49" s="3"/>
      <c r="G49" s="3"/>
      <c r="H49" s="3" t="s">
        <v>405</v>
      </c>
      <c r="I49" s="3" t="s">
        <v>406</v>
      </c>
      <c r="J49" s="7" t="s">
        <v>407</v>
      </c>
      <c r="K49" s="7" t="s">
        <v>408</v>
      </c>
      <c r="L49" s="3" t="s">
        <v>409</v>
      </c>
      <c r="M49" s="3" t="s">
        <v>410</v>
      </c>
      <c r="N49" s="3"/>
      <c r="O49" s="3"/>
      <c r="P49" s="3"/>
      <c r="Q49" s="3"/>
    </row>
    <row r="50" spans="1:17" ht="280.5" x14ac:dyDescent="0.2">
      <c r="A50" s="2">
        <v>41697.344675925924</v>
      </c>
      <c r="B50" s="3" t="s">
        <v>411</v>
      </c>
      <c r="C50" s="3" t="s">
        <v>412</v>
      </c>
      <c r="D50" s="3"/>
      <c r="E50" s="3"/>
      <c r="F50" s="3" t="s">
        <v>413</v>
      </c>
      <c r="G50" s="3"/>
      <c r="H50" s="3" t="s">
        <v>414</v>
      </c>
      <c r="I50" s="3"/>
      <c r="J50" s="7"/>
      <c r="K50" s="7"/>
      <c r="L50" s="3"/>
      <c r="M50" s="3"/>
      <c r="N50" s="3"/>
      <c r="O50" s="3"/>
      <c r="P50" s="3"/>
      <c r="Q50" s="3"/>
    </row>
    <row r="51" spans="1:17" ht="63.75" x14ac:dyDescent="0.2">
      <c r="A51" s="2">
        <v>41697.404826388891</v>
      </c>
      <c r="B51" s="3" t="s">
        <v>401</v>
      </c>
      <c r="C51" s="3" t="s">
        <v>415</v>
      </c>
      <c r="D51" s="3" t="s">
        <v>416</v>
      </c>
      <c r="E51" s="3" t="s">
        <v>417</v>
      </c>
      <c r="F51" s="3" t="s">
        <v>418</v>
      </c>
      <c r="G51" s="3" t="s">
        <v>419</v>
      </c>
      <c r="H51" s="3"/>
      <c r="I51" s="3"/>
      <c r="J51" s="7" t="s">
        <v>420</v>
      </c>
      <c r="K51" s="7"/>
      <c r="L51" s="3" t="s">
        <v>421</v>
      </c>
      <c r="M51" s="3"/>
      <c r="N51" s="3"/>
      <c r="O51" s="3"/>
      <c r="P51" s="3"/>
      <c r="Q51" s="3"/>
    </row>
    <row r="52" spans="1:17" ht="127.5" x14ac:dyDescent="0.2">
      <c r="A52" s="2">
        <v>41697.434999999998</v>
      </c>
      <c r="B52" s="3" t="s">
        <v>373</v>
      </c>
      <c r="C52" s="3" t="s">
        <v>243</v>
      </c>
      <c r="D52" s="3" t="s">
        <v>422</v>
      </c>
      <c r="E52" s="3" t="s">
        <v>422</v>
      </c>
      <c r="F52" s="3"/>
      <c r="G52" s="3"/>
      <c r="H52" s="3"/>
      <c r="I52" s="3" t="s">
        <v>423</v>
      </c>
      <c r="J52" s="7" t="s">
        <v>424</v>
      </c>
      <c r="K52" s="7" t="s">
        <v>425</v>
      </c>
      <c r="L52" s="3"/>
      <c r="M52" s="3" t="s">
        <v>426</v>
      </c>
      <c r="N52" s="3" t="s">
        <v>427</v>
      </c>
      <c r="O52" s="3"/>
      <c r="P52" s="3"/>
      <c r="Q52" s="3"/>
    </row>
    <row r="53" spans="1:17" ht="191.25" x14ac:dyDescent="0.2">
      <c r="A53" s="2">
        <v>41697.589201388888</v>
      </c>
      <c r="B53" s="3" t="s">
        <v>378</v>
      </c>
      <c r="C53" s="3" t="s">
        <v>428</v>
      </c>
      <c r="D53" s="3" t="s">
        <v>429</v>
      </c>
      <c r="E53" s="3" t="s">
        <v>430</v>
      </c>
      <c r="F53" s="3" t="s">
        <v>431</v>
      </c>
      <c r="G53" s="3" t="s">
        <v>432</v>
      </c>
      <c r="H53" s="3" t="s">
        <v>433</v>
      </c>
      <c r="I53" s="3" t="s">
        <v>434</v>
      </c>
      <c r="J53" s="7" t="s">
        <v>435</v>
      </c>
      <c r="K53" s="7" t="s">
        <v>436</v>
      </c>
      <c r="L53" s="3" t="s">
        <v>437</v>
      </c>
      <c r="M53" s="3"/>
      <c r="N53" s="3" t="s">
        <v>438</v>
      </c>
      <c r="O53" s="3"/>
      <c r="P53" s="3"/>
      <c r="Q53" s="3"/>
    </row>
    <row r="54" spans="1:17" ht="89.25" x14ac:dyDescent="0.2">
      <c r="A54" s="2">
        <v>41697.595856481479</v>
      </c>
      <c r="B54" s="3" t="s">
        <v>439</v>
      </c>
      <c r="C54" s="3" t="s">
        <v>317</v>
      </c>
      <c r="D54" s="3" t="s">
        <v>440</v>
      </c>
      <c r="E54" s="3" t="s">
        <v>441</v>
      </c>
      <c r="F54" s="3"/>
      <c r="G54" s="3"/>
      <c r="H54" s="3" t="s">
        <v>442</v>
      </c>
      <c r="I54" s="3" t="s">
        <v>443</v>
      </c>
      <c r="J54" s="7" t="s">
        <v>444</v>
      </c>
      <c r="K54" s="7"/>
      <c r="L54" s="3"/>
      <c r="M54" s="3"/>
      <c r="N54" s="3"/>
      <c r="O54" s="3"/>
      <c r="P54" s="3"/>
      <c r="Q54" s="3"/>
    </row>
    <row r="55" spans="1:17" ht="267.75" x14ac:dyDescent="0.2">
      <c r="A55" s="2">
        <v>41697.605682870373</v>
      </c>
      <c r="B55" s="3" t="s">
        <v>445</v>
      </c>
      <c r="C55" s="3" t="s">
        <v>446</v>
      </c>
      <c r="D55" s="3"/>
      <c r="E55" s="3"/>
      <c r="F55" s="3" t="s">
        <v>447</v>
      </c>
      <c r="G55" s="3" t="s">
        <v>448</v>
      </c>
      <c r="H55" s="3" t="s">
        <v>449</v>
      </c>
      <c r="I55" s="3" t="s">
        <v>450</v>
      </c>
      <c r="J55" s="7" t="s">
        <v>451</v>
      </c>
      <c r="K55" s="7" t="s">
        <v>452</v>
      </c>
      <c r="L55" s="3"/>
      <c r="M55" s="3"/>
      <c r="N55" s="3"/>
      <c r="O55" s="3"/>
      <c r="P55" s="3"/>
      <c r="Q55" s="3"/>
    </row>
    <row r="56" spans="1:17" ht="89.25" x14ac:dyDescent="0.2">
      <c r="A56" s="2">
        <v>41697.682037037041</v>
      </c>
      <c r="B56" s="3" t="s">
        <v>453</v>
      </c>
      <c r="C56" s="3" t="s">
        <v>211</v>
      </c>
      <c r="D56" s="3" t="s">
        <v>454</v>
      </c>
      <c r="E56" s="3"/>
      <c r="F56" s="3"/>
      <c r="G56" s="3"/>
      <c r="H56" s="3" t="s">
        <v>455</v>
      </c>
      <c r="I56" s="3" t="s">
        <v>456</v>
      </c>
      <c r="J56" s="7"/>
      <c r="K56" s="7"/>
      <c r="L56" s="3" t="s">
        <v>457</v>
      </c>
      <c r="M56" s="3"/>
      <c r="N56" s="3"/>
      <c r="O56" s="3"/>
      <c r="P56" s="3"/>
      <c r="Q56" s="3"/>
    </row>
    <row r="57" spans="1:17" ht="331.5" x14ac:dyDescent="0.2">
      <c r="A57" s="2">
        <v>41697.720231481479</v>
      </c>
      <c r="B57" s="3" t="s">
        <v>115</v>
      </c>
      <c r="C57" s="3" t="s">
        <v>317</v>
      </c>
      <c r="D57" s="3"/>
      <c r="E57" s="3" t="s">
        <v>458</v>
      </c>
      <c r="F57" s="3"/>
      <c r="G57" s="3"/>
      <c r="H57" s="3" t="s">
        <v>459</v>
      </c>
      <c r="I57" s="3" t="s">
        <v>460</v>
      </c>
      <c r="J57" s="7" t="s">
        <v>461</v>
      </c>
      <c r="K57" s="7"/>
      <c r="L57" s="3" t="s">
        <v>462</v>
      </c>
      <c r="M57" s="3"/>
      <c r="N57" s="3"/>
      <c r="O57" s="3"/>
      <c r="P57" s="3"/>
      <c r="Q57" s="3"/>
    </row>
    <row r="58" spans="1:17" ht="127.5" x14ac:dyDescent="0.2">
      <c r="A58" s="2">
        <v>41698.461921296293</v>
      </c>
      <c r="B58" s="3" t="s">
        <v>285</v>
      </c>
      <c r="C58" s="3" t="s">
        <v>463</v>
      </c>
      <c r="D58" s="3" t="s">
        <v>464</v>
      </c>
      <c r="E58" s="3" t="s">
        <v>465</v>
      </c>
      <c r="F58" s="3" t="s">
        <v>466</v>
      </c>
      <c r="G58" s="3" t="s">
        <v>467</v>
      </c>
      <c r="H58" s="3" t="s">
        <v>468</v>
      </c>
      <c r="I58" s="3" t="s">
        <v>469</v>
      </c>
      <c r="J58" s="7" t="s">
        <v>470</v>
      </c>
      <c r="K58" s="7"/>
      <c r="L58" s="3" t="s">
        <v>471</v>
      </c>
      <c r="M58" s="3" t="s">
        <v>472</v>
      </c>
      <c r="N58" s="3" t="s">
        <v>473</v>
      </c>
      <c r="O58" s="3"/>
      <c r="P58" s="3"/>
      <c r="Q58" s="3"/>
    </row>
    <row r="59" spans="1:17" ht="114.75" x14ac:dyDescent="0.2">
      <c r="A59" s="2">
        <v>41698.410300925927</v>
      </c>
      <c r="B59" s="3" t="s">
        <v>439</v>
      </c>
      <c r="C59" s="3" t="s">
        <v>412</v>
      </c>
      <c r="D59" s="3"/>
      <c r="E59" s="3"/>
      <c r="F59" s="3" t="s">
        <v>474</v>
      </c>
      <c r="G59" s="3"/>
      <c r="H59" s="3" t="s">
        <v>475</v>
      </c>
      <c r="I59" s="3" t="s">
        <v>476</v>
      </c>
      <c r="J59" s="7" t="s">
        <v>477</v>
      </c>
      <c r="K59" s="7" t="s">
        <v>478</v>
      </c>
      <c r="L59" s="3"/>
      <c r="M59" s="3"/>
      <c r="N59" s="3"/>
      <c r="O59" s="3"/>
      <c r="P59" s="3"/>
      <c r="Q59" s="3"/>
    </row>
    <row r="60" spans="1:17" ht="280.5" x14ac:dyDescent="0.2">
      <c r="A60" s="2">
        <v>41698.422094907408</v>
      </c>
      <c r="B60" s="3" t="s">
        <v>373</v>
      </c>
      <c r="C60" s="3" t="s">
        <v>37</v>
      </c>
      <c r="D60" s="3" t="s">
        <v>479</v>
      </c>
      <c r="E60" s="3"/>
      <c r="F60" s="3"/>
      <c r="G60" s="3"/>
      <c r="H60" s="3"/>
      <c r="I60" s="3"/>
      <c r="J60" s="7" t="s">
        <v>480</v>
      </c>
      <c r="K60" s="7"/>
      <c r="L60" s="3" t="s">
        <v>481</v>
      </c>
      <c r="M60" s="3"/>
      <c r="N60" s="3" t="s">
        <v>482</v>
      </c>
      <c r="O60" s="3"/>
      <c r="P60" s="3"/>
      <c r="Q60" s="3"/>
    </row>
    <row r="61" spans="1:17" ht="178.5" x14ac:dyDescent="0.2">
      <c r="A61" s="2">
        <v>41698.50204861111</v>
      </c>
      <c r="B61" s="3" t="s">
        <v>483</v>
      </c>
      <c r="C61" s="3" t="s">
        <v>484</v>
      </c>
      <c r="D61" s="3" t="s">
        <v>485</v>
      </c>
      <c r="E61" s="3" t="s">
        <v>329</v>
      </c>
      <c r="F61" s="3" t="s">
        <v>329</v>
      </c>
      <c r="G61" s="3" t="s">
        <v>486</v>
      </c>
      <c r="H61" s="3" t="s">
        <v>487</v>
      </c>
      <c r="I61" s="3" t="s">
        <v>488</v>
      </c>
      <c r="J61" s="7" t="s">
        <v>489</v>
      </c>
      <c r="K61" s="7" t="s">
        <v>490</v>
      </c>
      <c r="L61" s="3" t="s">
        <v>491</v>
      </c>
      <c r="M61" s="3" t="s">
        <v>492</v>
      </c>
      <c r="N61" s="3"/>
      <c r="O61" s="3"/>
      <c r="P61" s="3"/>
      <c r="Q61" s="3"/>
    </row>
    <row r="62" spans="1:17" ht="344.25" x14ac:dyDescent="0.2">
      <c r="A62" s="2">
        <v>41698.523449074077</v>
      </c>
      <c r="B62" s="3" t="s">
        <v>493</v>
      </c>
      <c r="C62" s="3" t="s">
        <v>494</v>
      </c>
      <c r="D62" s="3" t="s">
        <v>495</v>
      </c>
      <c r="E62" s="3"/>
      <c r="F62" s="3"/>
      <c r="G62" s="3" t="s">
        <v>496</v>
      </c>
      <c r="H62" s="3"/>
      <c r="I62" s="3"/>
      <c r="J62" s="7" t="s">
        <v>497</v>
      </c>
      <c r="K62" s="7" t="s">
        <v>498</v>
      </c>
      <c r="L62" s="3" t="s">
        <v>499</v>
      </c>
      <c r="M62" s="3"/>
      <c r="N62" s="3" t="s">
        <v>500</v>
      </c>
      <c r="O62" s="3"/>
      <c r="P62" s="3"/>
      <c r="Q62" s="3"/>
    </row>
    <row r="63" spans="1:17" x14ac:dyDescent="0.2">
      <c r="A63" s="2">
        <v>41698.575810185182</v>
      </c>
      <c r="B63" s="3" t="s">
        <v>389</v>
      </c>
      <c r="C63" s="3" t="s">
        <v>103</v>
      </c>
      <c r="D63" s="3"/>
      <c r="E63" s="3"/>
      <c r="F63" s="3"/>
      <c r="G63" s="3"/>
      <c r="H63" s="3"/>
      <c r="I63" s="3"/>
      <c r="J63" s="7"/>
      <c r="K63" s="7"/>
      <c r="L63" s="3"/>
      <c r="M63" s="3"/>
      <c r="N63" s="3"/>
      <c r="O63" s="3"/>
      <c r="P63" s="3"/>
      <c r="Q63" s="3"/>
    </row>
    <row r="64" spans="1:17" ht="114.75" x14ac:dyDescent="0.2">
      <c r="A64" s="2">
        <v>41698.661493055559</v>
      </c>
      <c r="B64" s="3" t="s">
        <v>36</v>
      </c>
      <c r="C64" s="3" t="s">
        <v>501</v>
      </c>
      <c r="D64" s="3" t="s">
        <v>329</v>
      </c>
      <c r="E64" s="3" t="s">
        <v>329</v>
      </c>
      <c r="F64" s="3" t="s">
        <v>329</v>
      </c>
      <c r="G64" s="3" t="s">
        <v>329</v>
      </c>
      <c r="H64" s="3" t="s">
        <v>502</v>
      </c>
      <c r="I64" s="3" t="s">
        <v>503</v>
      </c>
      <c r="J64" s="7" t="s">
        <v>329</v>
      </c>
      <c r="K64" s="7" t="s">
        <v>329</v>
      </c>
      <c r="L64" s="3" t="s">
        <v>504</v>
      </c>
      <c r="M64" s="3" t="s">
        <v>505</v>
      </c>
      <c r="N64" s="3"/>
      <c r="O64" s="3"/>
      <c r="P64" s="3"/>
      <c r="Q64" s="3"/>
    </row>
    <row r="65" spans="1:17" ht="76.5" x14ac:dyDescent="0.2">
      <c r="A65" s="2">
        <v>41698.787743055553</v>
      </c>
      <c r="B65" s="3" t="s">
        <v>506</v>
      </c>
      <c r="C65" s="3" t="s">
        <v>103</v>
      </c>
      <c r="D65" s="3" t="s">
        <v>507</v>
      </c>
      <c r="E65" s="3" t="s">
        <v>508</v>
      </c>
      <c r="F65" s="3" t="s">
        <v>509</v>
      </c>
      <c r="G65" s="3" t="s">
        <v>510</v>
      </c>
      <c r="H65" s="3" t="s">
        <v>511</v>
      </c>
      <c r="I65" s="3" t="s">
        <v>512</v>
      </c>
      <c r="J65" s="7" t="s">
        <v>513</v>
      </c>
      <c r="K65" s="7" t="s">
        <v>514</v>
      </c>
      <c r="L65" s="3" t="s">
        <v>515</v>
      </c>
      <c r="M65" s="3"/>
      <c r="N65" s="3" t="s">
        <v>516</v>
      </c>
      <c r="O65" s="3"/>
      <c r="P65" s="3"/>
      <c r="Q65" s="3"/>
    </row>
    <row r="66" spans="1:17" ht="114.75" x14ac:dyDescent="0.2">
      <c r="A66" s="2">
        <v>41701.786111111112</v>
      </c>
      <c r="B66" s="3" t="s">
        <v>517</v>
      </c>
      <c r="C66" s="3" t="s">
        <v>428</v>
      </c>
      <c r="D66" s="3" t="s">
        <v>518</v>
      </c>
      <c r="E66" s="3"/>
      <c r="F66" s="3"/>
      <c r="G66" s="3" t="s">
        <v>519</v>
      </c>
      <c r="H66" s="3"/>
      <c r="I66" s="3"/>
      <c r="J66" s="7" t="s">
        <v>520</v>
      </c>
      <c r="K66" s="7" t="s">
        <v>521</v>
      </c>
      <c r="L66" s="3" t="s">
        <v>522</v>
      </c>
      <c r="M66" s="3"/>
      <c r="N66" s="3"/>
      <c r="O66" s="3"/>
      <c r="P66" s="3"/>
      <c r="Q66" s="3"/>
    </row>
    <row r="67" spans="1:17" ht="165.75" x14ac:dyDescent="0.2">
      <c r="A67" s="2">
        <v>41708.783842592595</v>
      </c>
      <c r="B67" s="3" t="s">
        <v>523</v>
      </c>
      <c r="C67" s="3" t="s">
        <v>524</v>
      </c>
      <c r="D67" s="3" t="s">
        <v>525</v>
      </c>
      <c r="E67" s="3" t="s">
        <v>526</v>
      </c>
      <c r="F67" s="3" t="s">
        <v>527</v>
      </c>
      <c r="G67" s="3" t="s">
        <v>528</v>
      </c>
      <c r="H67" s="3" t="s">
        <v>529</v>
      </c>
      <c r="I67" s="3" t="s">
        <v>530</v>
      </c>
      <c r="J67" s="7" t="s">
        <v>531</v>
      </c>
      <c r="K67" s="7" t="s">
        <v>532</v>
      </c>
      <c r="L67" s="3" t="s">
        <v>533</v>
      </c>
      <c r="M67" s="3"/>
      <c r="N67" s="3" t="s">
        <v>534</v>
      </c>
      <c r="O67" s="3"/>
      <c r="P67" s="3"/>
      <c r="Q67" s="3"/>
    </row>
  </sheetData>
  <printOptions gridLines="1"/>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13" workbookViewId="0">
      <selection activeCell="F33" sqref="F33"/>
    </sheetView>
  </sheetViews>
  <sheetFormatPr defaultRowHeight="12.75" x14ac:dyDescent="0.2"/>
  <cols>
    <col min="1" max="1" width="33.28515625" style="4" customWidth="1"/>
    <col min="2" max="2" width="23.28515625" style="4" customWidth="1"/>
    <col min="3" max="16384" width="9.140625" style="4"/>
  </cols>
  <sheetData>
    <row r="1" spans="1:2" x14ac:dyDescent="0.2">
      <c r="B1" s="4" t="s">
        <v>535</v>
      </c>
    </row>
    <row r="2" spans="1:2" ht="15" x14ac:dyDescent="0.25">
      <c r="A2" s="5" t="s">
        <v>536</v>
      </c>
    </row>
    <row r="3" spans="1:2" ht="15" x14ac:dyDescent="0.25">
      <c r="A3" s="5" t="s">
        <v>537</v>
      </c>
    </row>
    <row r="4" spans="1:2" ht="15" x14ac:dyDescent="0.25">
      <c r="A4" s="5" t="s">
        <v>538</v>
      </c>
      <c r="B4" s="4">
        <v>3</v>
      </c>
    </row>
    <row r="5" spans="1:2" ht="15" x14ac:dyDescent="0.25">
      <c r="A5" s="5" t="s">
        <v>539</v>
      </c>
      <c r="B5" s="4">
        <v>1</v>
      </c>
    </row>
    <row r="6" spans="1:2" ht="15" x14ac:dyDescent="0.25">
      <c r="A6" s="5" t="s">
        <v>540</v>
      </c>
      <c r="B6" s="4">
        <v>3</v>
      </c>
    </row>
    <row r="7" spans="1:2" ht="15" x14ac:dyDescent="0.25">
      <c r="A7" s="5" t="s">
        <v>541</v>
      </c>
      <c r="B7" s="4">
        <v>2</v>
      </c>
    </row>
    <row r="8" spans="1:2" ht="15" x14ac:dyDescent="0.25">
      <c r="A8" s="5" t="s">
        <v>542</v>
      </c>
      <c r="B8" s="4">
        <v>5</v>
      </c>
    </row>
    <row r="9" spans="1:2" ht="15" x14ac:dyDescent="0.25">
      <c r="A9" s="5" t="s">
        <v>543</v>
      </c>
      <c r="B9" s="4">
        <v>2</v>
      </c>
    </row>
    <row r="10" spans="1:2" ht="15" x14ac:dyDescent="0.25">
      <c r="A10" s="5" t="s">
        <v>544</v>
      </c>
      <c r="B10" s="4">
        <v>2</v>
      </c>
    </row>
    <row r="11" spans="1:2" ht="15" x14ac:dyDescent="0.25">
      <c r="A11" s="5" t="s">
        <v>545</v>
      </c>
      <c r="B11" s="4">
        <v>1</v>
      </c>
    </row>
    <row r="12" spans="1:2" ht="15" x14ac:dyDescent="0.25">
      <c r="A12" s="5" t="s">
        <v>546</v>
      </c>
      <c r="B12" s="4">
        <v>1</v>
      </c>
    </row>
    <row r="13" spans="1:2" ht="15" x14ac:dyDescent="0.25">
      <c r="A13" s="5" t="s">
        <v>547</v>
      </c>
      <c r="B13" s="4">
        <v>1</v>
      </c>
    </row>
    <row r="14" spans="1:2" ht="15" x14ac:dyDescent="0.25">
      <c r="A14" s="5" t="s">
        <v>548</v>
      </c>
    </row>
    <row r="15" spans="1:2" ht="15" x14ac:dyDescent="0.25">
      <c r="A15" s="5" t="s">
        <v>549</v>
      </c>
      <c r="B15" s="4">
        <v>2</v>
      </c>
    </row>
    <row r="16" spans="1:2" ht="15" x14ac:dyDescent="0.25">
      <c r="A16" s="5" t="s">
        <v>550</v>
      </c>
      <c r="B16" s="4">
        <v>3</v>
      </c>
    </row>
    <row r="17" spans="1:2" ht="15" x14ac:dyDescent="0.25">
      <c r="A17" s="5" t="s">
        <v>551</v>
      </c>
    </row>
    <row r="18" spans="1:2" ht="15" x14ac:dyDescent="0.25">
      <c r="A18" s="5" t="s">
        <v>552</v>
      </c>
    </row>
    <row r="19" spans="1:2" ht="15" x14ac:dyDescent="0.25">
      <c r="A19" s="5" t="s">
        <v>553</v>
      </c>
      <c r="B19" s="4">
        <v>5</v>
      </c>
    </row>
    <row r="20" spans="1:2" ht="15" x14ac:dyDescent="0.25">
      <c r="A20" s="5" t="s">
        <v>554</v>
      </c>
    </row>
    <row r="21" spans="1:2" ht="15" x14ac:dyDescent="0.25">
      <c r="A21" s="5" t="s">
        <v>555</v>
      </c>
      <c r="B21" s="4">
        <v>10</v>
      </c>
    </row>
    <row r="22" spans="1:2" ht="15" x14ac:dyDescent="0.25">
      <c r="A22" s="5" t="s">
        <v>556</v>
      </c>
      <c r="B22" s="4">
        <v>6</v>
      </c>
    </row>
    <row r="23" spans="1:2" ht="15" x14ac:dyDescent="0.25">
      <c r="A23" s="5" t="s">
        <v>557</v>
      </c>
      <c r="B23" s="4">
        <v>4</v>
      </c>
    </row>
    <row r="24" spans="1:2" ht="15" x14ac:dyDescent="0.25">
      <c r="A24" s="5" t="s">
        <v>558</v>
      </c>
      <c r="B24" s="4">
        <v>6</v>
      </c>
    </row>
    <row r="25" spans="1:2" ht="15" x14ac:dyDescent="0.25">
      <c r="A25" s="5" t="s">
        <v>559</v>
      </c>
      <c r="B25" s="4">
        <v>2</v>
      </c>
    </row>
    <row r="26" spans="1:2" x14ac:dyDescent="0.2">
      <c r="A26" s="4" t="s">
        <v>560</v>
      </c>
      <c r="B26" s="4">
        <v>1</v>
      </c>
    </row>
    <row r="27" spans="1:2" x14ac:dyDescent="0.2">
      <c r="A27" s="4" t="s">
        <v>561</v>
      </c>
      <c r="B27" s="4">
        <v>1</v>
      </c>
    </row>
    <row r="30" spans="1:2" x14ac:dyDescent="0.2">
      <c r="A30" s="4" t="s">
        <v>243</v>
      </c>
      <c r="B30" s="4">
        <f>5+2+2+1+1+1+1+1</f>
        <v>14</v>
      </c>
    </row>
    <row r="31" spans="1:2" x14ac:dyDescent="0.2">
      <c r="A31" s="4" t="s">
        <v>562</v>
      </c>
      <c r="B31" s="4">
        <f>2+1+6+1+1+1+1+1+1</f>
        <v>15</v>
      </c>
    </row>
    <row r="32" spans="1:2" x14ac:dyDescent="0.2">
      <c r="A32" s="4" t="s">
        <v>563</v>
      </c>
      <c r="B32" s="4">
        <f>1+1+1+1+1+1+1</f>
        <v>7</v>
      </c>
    </row>
    <row r="33" spans="1:2" x14ac:dyDescent="0.2">
      <c r="A33" s="4" t="s">
        <v>564</v>
      </c>
      <c r="B33" s="4">
        <f>1+1</f>
        <v>2</v>
      </c>
    </row>
    <row r="34" spans="1:2" x14ac:dyDescent="0.2">
      <c r="A34" s="4" t="s">
        <v>565</v>
      </c>
      <c r="B34" s="4">
        <f>1+1+1+1</f>
        <v>4</v>
      </c>
    </row>
    <row r="35" spans="1:2" x14ac:dyDescent="0.2">
      <c r="A35" s="4" t="s">
        <v>317</v>
      </c>
      <c r="B35" s="4">
        <f>5+1+1+1+1+1+1+3</f>
        <v>14</v>
      </c>
    </row>
    <row r="36" spans="1:2" x14ac:dyDescent="0.2">
      <c r="A36" s="4" t="s">
        <v>183</v>
      </c>
      <c r="B36" s="4">
        <f>8+1+1</f>
        <v>10</v>
      </c>
    </row>
    <row r="37" spans="1:2" x14ac:dyDescent="0.2">
      <c r="A37" s="4" t="s">
        <v>566</v>
      </c>
      <c r="B37" s="4">
        <f>2+1+1+2</f>
        <v>6</v>
      </c>
    </row>
    <row r="38" spans="1:2" x14ac:dyDescent="0.2">
      <c r="A38" s="4" t="s">
        <v>567</v>
      </c>
      <c r="B38" s="4">
        <f>2+2</f>
        <v>4</v>
      </c>
    </row>
    <row r="39" spans="1:2" x14ac:dyDescent="0.2">
      <c r="A39" s="4" t="s">
        <v>568</v>
      </c>
      <c r="B39" s="4">
        <f>2+1+1</f>
        <v>4</v>
      </c>
    </row>
    <row r="40" spans="1:2" x14ac:dyDescent="0.2">
      <c r="A40" s="4" t="s">
        <v>569</v>
      </c>
      <c r="B40" s="4">
        <f>1+1+1+3+2</f>
        <v>8</v>
      </c>
    </row>
    <row r="41" spans="1:2" x14ac:dyDescent="0.2">
      <c r="A41" s="4" t="s">
        <v>103</v>
      </c>
      <c r="B41" s="4">
        <f>1+1+1+1+1+1+1</f>
        <v>7</v>
      </c>
    </row>
    <row r="42" spans="1:2" x14ac:dyDescent="0.2">
      <c r="A42" s="4" t="s">
        <v>37</v>
      </c>
      <c r="B42" s="4">
        <f>19+1</f>
        <v>20</v>
      </c>
    </row>
    <row r="43" spans="1:2" x14ac:dyDescent="0.2">
      <c r="A43" s="4" t="s">
        <v>570</v>
      </c>
      <c r="B43" s="4">
        <v>1</v>
      </c>
    </row>
    <row r="44" spans="1:2" x14ac:dyDescent="0.2">
      <c r="A44" s="4" t="s">
        <v>571</v>
      </c>
    </row>
    <row r="45" spans="1:2" x14ac:dyDescent="0.2">
      <c r="A45" s="4" t="s">
        <v>572</v>
      </c>
      <c r="B45" s="4">
        <v>1</v>
      </c>
    </row>
    <row r="46" spans="1:2" x14ac:dyDescent="0.2">
      <c r="A46" s="4" t="s">
        <v>573</v>
      </c>
      <c r="B46" s="4">
        <v>1</v>
      </c>
    </row>
  </sheetData>
  <hyperlinks>
    <hyperlink ref="A2" r:id="rId1" display="mailto:nhutcherson@csub.edu"/>
    <hyperlink ref="A3" r:id="rId2" display="mailto:christina.salazar@csuci.edu"/>
    <hyperlink ref="A4" r:id="rId3" display="mailto:SSantos@csuchico.edu"/>
    <hyperlink ref="A5" r:id="rId4" display="mailto:wma@csudh.edu"/>
    <hyperlink ref="A6" r:id="rId5" display="mailto:john.wenzler@csueastbay.edu"/>
    <hyperlink ref="A7" r:id="rId6" display="mailto:rgjoshe@csufresno.edu"/>
    <hyperlink ref="A8" r:id="rId7" display="mailto:mdemars@exchange.fullerton.edu"/>
    <hyperlink ref="A9" r:id="rId8" display="mailto:Jeremy.Shellhase@humboldt.edu"/>
    <hyperlink ref="A10" r:id="rId9" display="mailto:Chloe.Pascual@csulb.edu"/>
    <hyperlink ref="A11" r:id="rId10" display="mailto:HYu3@exchange.calstatela.edu"/>
    <hyperlink ref="A12" r:id="rId11" display="mailto:rrobison@csum.edu"/>
    <hyperlink ref="A13" r:id="rId12" display="mailto:khanson@csumb.edu"/>
    <hyperlink ref="A14" r:id="rId13" display="mailto:parker@mlml.calstate.edu"/>
    <hyperlink ref="A15" r:id="rId14" display="mailto:lauren.magnuson@csun.edu"/>
    <hyperlink ref="A16" r:id="rId15" display="mailto:skconrad@csupomona.edu"/>
    <hyperlink ref="A17" r:id="rId16" display="mailto:bzhang@csus.edu"/>
    <hyperlink ref="A18" r:id="rId17" display="mailto:esorrell@csusb.edu"/>
    <hyperlink ref="A19" r:id="rId18" display="mailto:mfigueroa@mail.sdsu.edu"/>
    <hyperlink ref="A20" r:id="rId19" display="mailto:wangy@sfsu.edu"/>
    <hyperlink ref="A21" r:id="rId20" display="mailto:RaeAnn.Stahl@sjsu.edu"/>
    <hyperlink ref="A22" r:id="rId21" display="mailto:tstrawn@calpoly.edu"/>
    <hyperlink ref="A23" r:id="rId22" display="mailto:ichan@csusm.edu"/>
    <hyperlink ref="A24" r:id="rId23" display="mailto:laura.krier@SONOMA.EDU"/>
    <hyperlink ref="A25" r:id="rId24" display="mailto:jbrandt@csustan.edu"/>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pane ySplit="1" topLeftCell="A5" activePane="bottomLeft" state="frozen"/>
      <selection pane="bottomLeft" activeCell="C17" sqref="C17"/>
    </sheetView>
  </sheetViews>
  <sheetFormatPr defaultColWidth="96.28515625" defaultRowHeight="30" customHeight="1" x14ac:dyDescent="0.2"/>
  <cols>
    <col min="2" max="2" width="15.5703125" customWidth="1"/>
    <col min="3" max="3" width="96.28515625" style="11"/>
    <col min="5" max="5" width="96.28515625" style="11"/>
  </cols>
  <sheetData>
    <row r="1" spans="1:5" ht="30" customHeight="1" x14ac:dyDescent="0.2">
      <c r="A1" s="12" t="s">
        <v>609</v>
      </c>
      <c r="B1" s="12" t="s">
        <v>622</v>
      </c>
      <c r="C1" s="15" t="s">
        <v>623</v>
      </c>
      <c r="E1" s="9"/>
    </row>
    <row r="2" spans="1:5" ht="30" customHeight="1" x14ac:dyDescent="0.2">
      <c r="A2" s="13" t="s">
        <v>611</v>
      </c>
      <c r="B2" s="13" t="s">
        <v>612</v>
      </c>
      <c r="C2" s="10"/>
      <c r="E2" s="10"/>
    </row>
    <row r="3" spans="1:5" ht="30" customHeight="1" x14ac:dyDescent="0.2">
      <c r="A3" t="s">
        <v>574</v>
      </c>
      <c r="B3" s="13" t="s">
        <v>613</v>
      </c>
      <c r="C3" s="10"/>
      <c r="E3" s="10"/>
    </row>
    <row r="4" spans="1:5" ht="30" customHeight="1" x14ac:dyDescent="0.2">
      <c r="A4" s="13" t="s">
        <v>576</v>
      </c>
      <c r="B4" s="13" t="s">
        <v>613</v>
      </c>
      <c r="C4" s="10"/>
      <c r="E4" s="10"/>
    </row>
    <row r="5" spans="1:5" ht="30" customHeight="1" x14ac:dyDescent="0.2">
      <c r="A5" t="s">
        <v>575</v>
      </c>
      <c r="B5" s="13" t="s">
        <v>613</v>
      </c>
      <c r="C5" s="10"/>
      <c r="E5" s="10"/>
    </row>
    <row r="6" spans="1:5" ht="30" customHeight="1" x14ac:dyDescent="0.2">
      <c r="A6" t="s">
        <v>577</v>
      </c>
      <c r="B6" s="13" t="s">
        <v>612</v>
      </c>
      <c r="C6" s="10"/>
      <c r="E6" s="10"/>
    </row>
    <row r="7" spans="1:5" ht="30" customHeight="1" x14ac:dyDescent="0.2">
      <c r="A7" t="s">
        <v>578</v>
      </c>
      <c r="B7" s="13" t="s">
        <v>613</v>
      </c>
      <c r="C7" s="10"/>
      <c r="E7" s="10"/>
    </row>
    <row r="8" spans="1:5" ht="30" customHeight="1" x14ac:dyDescent="0.2">
      <c r="A8" t="s">
        <v>579</v>
      </c>
      <c r="B8" s="13" t="s">
        <v>613</v>
      </c>
      <c r="C8" s="14" t="s">
        <v>614</v>
      </c>
      <c r="E8" s="10"/>
    </row>
    <row r="9" spans="1:5" ht="30" customHeight="1" x14ac:dyDescent="0.2">
      <c r="A9" t="s">
        <v>595</v>
      </c>
      <c r="B9" s="13" t="s">
        <v>613</v>
      </c>
      <c r="C9" s="14" t="s">
        <v>615</v>
      </c>
      <c r="E9" s="10"/>
    </row>
    <row r="10" spans="1:5" ht="30" customHeight="1" x14ac:dyDescent="0.2">
      <c r="A10" t="s">
        <v>590</v>
      </c>
      <c r="B10" s="13" t="s">
        <v>613</v>
      </c>
      <c r="C10" s="10"/>
      <c r="E10" s="10"/>
    </row>
    <row r="11" spans="1:5" ht="30" customHeight="1" x14ac:dyDescent="0.2">
      <c r="A11" t="s">
        <v>596</v>
      </c>
      <c r="B11" s="13" t="s">
        <v>613</v>
      </c>
      <c r="C11" s="10"/>
      <c r="E11" s="10"/>
    </row>
    <row r="12" spans="1:5" ht="30" customHeight="1" x14ac:dyDescent="0.2">
      <c r="A12" t="s">
        <v>580</v>
      </c>
      <c r="B12" s="13" t="s">
        <v>612</v>
      </c>
      <c r="C12" s="10"/>
      <c r="E12" s="10"/>
    </row>
    <row r="13" spans="1:5" ht="30" customHeight="1" x14ac:dyDescent="0.2">
      <c r="A13" t="s">
        <v>581</v>
      </c>
      <c r="C13" s="14" t="s">
        <v>616</v>
      </c>
      <c r="E13" s="10"/>
    </row>
    <row r="14" spans="1:5" ht="30" customHeight="1" x14ac:dyDescent="0.2">
      <c r="A14" t="s">
        <v>594</v>
      </c>
      <c r="B14" s="13" t="s">
        <v>612</v>
      </c>
      <c r="C14" s="10"/>
      <c r="E14" s="10"/>
    </row>
    <row r="15" spans="1:5" ht="30" customHeight="1" x14ac:dyDescent="0.2">
      <c r="A15" t="s">
        <v>582</v>
      </c>
      <c r="B15" s="13" t="s">
        <v>612</v>
      </c>
      <c r="C15" s="10"/>
      <c r="E15" s="10"/>
    </row>
    <row r="16" spans="1:5" ht="30" customHeight="1" x14ac:dyDescent="0.2">
      <c r="A16" t="s">
        <v>583</v>
      </c>
      <c r="C16" s="10"/>
      <c r="E16" s="10"/>
    </row>
    <row r="17" spans="1:5" ht="30" customHeight="1" x14ac:dyDescent="0.2">
      <c r="A17" t="s">
        <v>584</v>
      </c>
      <c r="B17" s="13" t="s">
        <v>613</v>
      </c>
      <c r="C17" s="14" t="s">
        <v>617</v>
      </c>
      <c r="E17" s="10"/>
    </row>
    <row r="18" spans="1:5" ht="30" customHeight="1" x14ac:dyDescent="0.2">
      <c r="A18" t="s">
        <v>585</v>
      </c>
      <c r="B18" s="13" t="s">
        <v>612</v>
      </c>
      <c r="C18" s="10"/>
      <c r="E18" s="10"/>
    </row>
    <row r="19" spans="1:5" ht="30" customHeight="1" x14ac:dyDescent="0.2">
      <c r="A19" t="s">
        <v>586</v>
      </c>
      <c r="B19" s="13" t="s">
        <v>612</v>
      </c>
      <c r="C19" s="10"/>
      <c r="E19" s="10"/>
    </row>
    <row r="20" spans="1:5" ht="30" customHeight="1" x14ac:dyDescent="0.2">
      <c r="A20" t="s">
        <v>587</v>
      </c>
      <c r="B20" s="13" t="s">
        <v>612</v>
      </c>
      <c r="C20" s="10"/>
      <c r="E20" s="10"/>
    </row>
    <row r="21" spans="1:5" ht="30" customHeight="1" x14ac:dyDescent="0.2">
      <c r="A21" t="s">
        <v>588</v>
      </c>
      <c r="B21" s="13" t="s">
        <v>612</v>
      </c>
      <c r="C21" s="14" t="s">
        <v>618</v>
      </c>
      <c r="E21" s="10"/>
    </row>
    <row r="22" spans="1:5" ht="30" customHeight="1" x14ac:dyDescent="0.2">
      <c r="A22" t="s">
        <v>589</v>
      </c>
      <c r="B22" s="13" t="s">
        <v>613</v>
      </c>
      <c r="C22" s="10"/>
      <c r="E22" s="10"/>
    </row>
    <row r="23" spans="1:5" ht="30" customHeight="1" x14ac:dyDescent="0.2">
      <c r="A23" t="s">
        <v>591</v>
      </c>
      <c r="B23" s="13" t="s">
        <v>613</v>
      </c>
      <c r="C23" s="10"/>
      <c r="E23" s="10"/>
    </row>
    <row r="24" spans="1:5" ht="30" customHeight="1" x14ac:dyDescent="0.2">
      <c r="A24" t="s">
        <v>592</v>
      </c>
      <c r="B24" s="13" t="s">
        <v>612</v>
      </c>
      <c r="C24" s="10"/>
      <c r="E24" s="10"/>
    </row>
    <row r="25" spans="1:5" ht="30" customHeight="1" x14ac:dyDescent="0.2">
      <c r="A25" s="13" t="s">
        <v>610</v>
      </c>
      <c r="B25" s="13" t="s">
        <v>612</v>
      </c>
      <c r="C25" s="10"/>
      <c r="E25" s="10"/>
    </row>
    <row r="26" spans="1:5" ht="30" customHeight="1" x14ac:dyDescent="0.2">
      <c r="A26" t="s">
        <v>593</v>
      </c>
      <c r="B26" s="13" t="s">
        <v>613</v>
      </c>
      <c r="C26" s="10"/>
      <c r="E26" s="10"/>
    </row>
    <row r="27" spans="1:5" ht="30" customHeight="1" x14ac:dyDescent="0.2">
      <c r="A27" t="s">
        <v>597</v>
      </c>
      <c r="C27" s="14" t="s">
        <v>616</v>
      </c>
      <c r="E27" s="10"/>
    </row>
    <row r="28" spans="1:5" ht="30" customHeight="1" x14ac:dyDescent="0.2">
      <c r="A28" t="s">
        <v>598</v>
      </c>
      <c r="B28" s="13" t="s">
        <v>613</v>
      </c>
      <c r="C28" s="10"/>
      <c r="E28" s="10"/>
    </row>
    <row r="29" spans="1:5" ht="30" customHeight="1" x14ac:dyDescent="0.2">
      <c r="A29" t="s">
        <v>599</v>
      </c>
      <c r="B29" s="13" t="s">
        <v>613</v>
      </c>
      <c r="C29" s="10"/>
      <c r="E29" s="10"/>
    </row>
    <row r="30" spans="1:5" ht="30" customHeight="1" x14ac:dyDescent="0.2">
      <c r="A30" t="s">
        <v>600</v>
      </c>
      <c r="B30" s="13" t="s">
        <v>612</v>
      </c>
      <c r="C30" s="14" t="s">
        <v>619</v>
      </c>
      <c r="E30" s="10"/>
    </row>
    <row r="31" spans="1:5" ht="30" customHeight="1" x14ac:dyDescent="0.2">
      <c r="A31" t="s">
        <v>601</v>
      </c>
      <c r="B31" s="13" t="s">
        <v>613</v>
      </c>
      <c r="C31" s="10"/>
      <c r="E31" s="10"/>
    </row>
    <row r="32" spans="1:5" ht="30" customHeight="1" x14ac:dyDescent="0.2">
      <c r="A32" t="s">
        <v>602</v>
      </c>
      <c r="B32" s="13" t="s">
        <v>613</v>
      </c>
      <c r="C32" s="10"/>
      <c r="E32" s="10"/>
    </row>
    <row r="33" spans="1:5" ht="30" customHeight="1" x14ac:dyDescent="0.2">
      <c r="A33" t="s">
        <v>603</v>
      </c>
      <c r="B33" s="13" t="s">
        <v>613</v>
      </c>
      <c r="C33" s="14" t="s">
        <v>620</v>
      </c>
      <c r="E33" s="10"/>
    </row>
    <row r="34" spans="1:5" ht="30" customHeight="1" x14ac:dyDescent="0.2">
      <c r="A34" t="s">
        <v>604</v>
      </c>
      <c r="C34" s="14" t="s">
        <v>621</v>
      </c>
      <c r="E34" s="10"/>
    </row>
    <row r="35" spans="1:5" ht="30" customHeight="1" x14ac:dyDescent="0.2">
      <c r="A35" t="s">
        <v>605</v>
      </c>
      <c r="B35" s="13" t="s">
        <v>613</v>
      </c>
      <c r="C35" s="10"/>
      <c r="E35" s="10"/>
    </row>
    <row r="36" spans="1:5" ht="30" customHeight="1" x14ac:dyDescent="0.2">
      <c r="A36" t="s">
        <v>606</v>
      </c>
      <c r="B36" s="13" t="s">
        <v>613</v>
      </c>
      <c r="C36" s="10"/>
      <c r="E36" s="10"/>
    </row>
    <row r="37" spans="1:5" ht="30" customHeight="1" x14ac:dyDescent="0.2">
      <c r="A37" t="s">
        <v>607</v>
      </c>
      <c r="B37" s="13" t="s">
        <v>613</v>
      </c>
      <c r="C37" s="10"/>
      <c r="E37" s="10"/>
    </row>
    <row r="38" spans="1:5" ht="30" customHeight="1" x14ac:dyDescent="0.2">
      <c r="A38" t="s">
        <v>608</v>
      </c>
      <c r="B38" s="13" t="s">
        <v>613</v>
      </c>
      <c r="C38" s="10"/>
      <c r="E38" s="10"/>
    </row>
    <row r="39" spans="1:5" ht="30" customHeight="1" x14ac:dyDescent="0.2">
      <c r="A39" s="13"/>
      <c r="B39" s="13"/>
      <c r="C39" s="14"/>
      <c r="E39" s="10"/>
    </row>
    <row r="40" spans="1:5" ht="30" customHeight="1" x14ac:dyDescent="0.2">
      <c r="C40" s="10"/>
      <c r="E40" s="10"/>
    </row>
    <row r="41" spans="1:5" ht="30" customHeight="1" x14ac:dyDescent="0.2">
      <c r="C41" s="10"/>
      <c r="E41" s="10"/>
    </row>
    <row r="42" spans="1:5" ht="30" customHeight="1" x14ac:dyDescent="0.2">
      <c r="C42" s="10"/>
      <c r="E42" s="10"/>
    </row>
    <row r="43" spans="1:5" ht="30" customHeight="1" x14ac:dyDescent="0.2">
      <c r="C43" s="10"/>
      <c r="E43" s="10"/>
    </row>
    <row r="44" spans="1:5" ht="30" customHeight="1" x14ac:dyDescent="0.2">
      <c r="C44" s="10"/>
      <c r="E44" s="10"/>
    </row>
    <row r="45" spans="1:5" ht="30" customHeight="1" x14ac:dyDescent="0.2">
      <c r="C45" s="10"/>
      <c r="E45" s="10"/>
    </row>
    <row r="46" spans="1:5" ht="30" customHeight="1" x14ac:dyDescent="0.2">
      <c r="C46" s="10"/>
      <c r="E46" s="10"/>
    </row>
    <row r="47" spans="1:5" ht="30" customHeight="1" x14ac:dyDescent="0.2">
      <c r="C47" s="10"/>
      <c r="E47" s="10"/>
    </row>
    <row r="48" spans="1:5" ht="30" customHeight="1" x14ac:dyDescent="0.2">
      <c r="C48" s="10"/>
      <c r="E48" s="10"/>
    </row>
    <row r="49" spans="3:5" ht="30" customHeight="1" x14ac:dyDescent="0.2">
      <c r="C49" s="10"/>
      <c r="E49" s="10"/>
    </row>
    <row r="50" spans="3:5" ht="30" customHeight="1" x14ac:dyDescent="0.2">
      <c r="C50" s="10"/>
      <c r="E50" s="10"/>
    </row>
    <row r="51" spans="3:5" ht="30" customHeight="1" x14ac:dyDescent="0.2">
      <c r="C51" s="10"/>
      <c r="E51" s="10"/>
    </row>
    <row r="52" spans="3:5" ht="30" customHeight="1" x14ac:dyDescent="0.2">
      <c r="C52" s="10"/>
      <c r="E52" s="10"/>
    </row>
    <row r="53" spans="3:5" ht="30" customHeight="1" x14ac:dyDescent="0.2">
      <c r="C53" s="10"/>
      <c r="E53" s="10"/>
    </row>
    <row r="54" spans="3:5" ht="30" customHeight="1" x14ac:dyDescent="0.2">
      <c r="C54" s="10"/>
      <c r="E54" s="10"/>
    </row>
    <row r="55" spans="3:5" ht="30" customHeight="1" x14ac:dyDescent="0.2">
      <c r="C55" s="10"/>
      <c r="E55" s="10"/>
    </row>
    <row r="56" spans="3:5" ht="30" customHeight="1" x14ac:dyDescent="0.2">
      <c r="C56" s="10"/>
      <c r="E56" s="10"/>
    </row>
    <row r="57" spans="3:5" ht="30" customHeight="1" x14ac:dyDescent="0.2">
      <c r="C57" s="10"/>
      <c r="E57" s="10"/>
    </row>
    <row r="58" spans="3:5" ht="30" customHeight="1" x14ac:dyDescent="0.2">
      <c r="C58" s="10"/>
      <c r="E58" s="10"/>
    </row>
    <row r="59" spans="3:5" ht="30" customHeight="1" x14ac:dyDescent="0.2">
      <c r="C59" s="10"/>
      <c r="E59" s="10"/>
    </row>
    <row r="60" spans="3:5" ht="30" customHeight="1" x14ac:dyDescent="0.2">
      <c r="C60" s="10"/>
      <c r="E60" s="10"/>
    </row>
    <row r="61" spans="3:5" ht="30" customHeight="1" x14ac:dyDescent="0.2">
      <c r="C61" s="10"/>
      <c r="E61" s="10"/>
    </row>
    <row r="62" spans="3:5" ht="30" customHeight="1" x14ac:dyDescent="0.2">
      <c r="C62" s="10"/>
      <c r="E62" s="10"/>
    </row>
    <row r="63" spans="3:5" ht="30" customHeight="1" x14ac:dyDescent="0.2">
      <c r="C63" s="10"/>
      <c r="E63" s="10"/>
    </row>
    <row r="64" spans="3:5" ht="30" customHeight="1" x14ac:dyDescent="0.2">
      <c r="C64" s="10"/>
      <c r="E64" s="10"/>
    </row>
    <row r="65" spans="3:5" ht="30" customHeight="1" x14ac:dyDescent="0.2">
      <c r="C65" s="10"/>
      <c r="E65" s="10"/>
    </row>
    <row r="66" spans="3:5" ht="30" customHeight="1" x14ac:dyDescent="0.2">
      <c r="C66" s="10"/>
      <c r="E66" s="10"/>
    </row>
    <row r="67" spans="3:5" ht="30" customHeight="1" x14ac:dyDescent="0.2">
      <c r="C67" s="10"/>
      <c r="E67" s="10"/>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Responses</vt:lpstr>
      <vt:lpstr>responses by campus + function</vt:lpstr>
      <vt:lpstr>Summary of reporting requests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Dolan</dc:creator>
  <cp:lastModifiedBy>User</cp:lastModifiedBy>
  <dcterms:created xsi:type="dcterms:W3CDTF">2015-09-14T19:26:26Z</dcterms:created>
  <dcterms:modified xsi:type="dcterms:W3CDTF">2015-09-14T22:45:21Z</dcterms:modified>
</cp:coreProperties>
</file>